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225" firstSheet="1" activeTab="1"/>
  </bookViews>
  <sheets>
    <sheet name="2020年改造进展" sheetId="1" state="hidden" r:id="rId1"/>
    <sheet name="2022年改造进展 " sheetId="2" r:id="rId2"/>
  </sheets>
  <definedNames>
    <definedName name="_xlnm.Print_Area" localSheetId="0">'2020年改造进展'!$A$1:$H$38</definedName>
    <definedName name="_xlnm.Print_Area" localSheetId="1">'2022年改造进展 '!$A$2:$F$41</definedName>
  </definedNames>
  <calcPr fullCalcOnLoad="1"/>
</workbook>
</file>

<file path=xl/sharedStrings.xml><?xml version="1.0" encoding="utf-8"?>
<sst xmlns="http://schemas.openxmlformats.org/spreadsheetml/2006/main" count="95" uniqueCount="50">
  <si>
    <t>附件</t>
  </si>
  <si>
    <t>2021年全国城镇老旧小区改造进展情况</t>
  </si>
  <si>
    <t>已完成投资额（万元）</t>
  </si>
  <si>
    <t>正在施工小区数（个）</t>
  </si>
  <si>
    <t>正在施工涉及居民户数（万户）</t>
  </si>
  <si>
    <t>竣工小区数（个）</t>
  </si>
  <si>
    <t>竣工户数（万户）</t>
  </si>
  <si>
    <t>（截至2021年4月末）</t>
  </si>
  <si>
    <t>序号</t>
  </si>
  <si>
    <t>省份</t>
  </si>
  <si>
    <t>新开工改造小区数（个）</t>
  </si>
  <si>
    <t>涉及居民户数（万户）</t>
  </si>
  <si>
    <t>计划任务数</t>
  </si>
  <si>
    <t>开工数</t>
  </si>
  <si>
    <t>开工率</t>
  </si>
  <si>
    <t>北京</t>
  </si>
  <si>
    <t>河北</t>
  </si>
  <si>
    <t>新疆</t>
  </si>
  <si>
    <t>江西</t>
  </si>
  <si>
    <t>兵团</t>
  </si>
  <si>
    <t>安徽</t>
  </si>
  <si>
    <t>上海</t>
  </si>
  <si>
    <t>河南</t>
  </si>
  <si>
    <t>宁夏</t>
  </si>
  <si>
    <t>内蒙古</t>
  </si>
  <si>
    <t>湖北</t>
  </si>
  <si>
    <t>广西</t>
  </si>
  <si>
    <t>重庆</t>
  </si>
  <si>
    <t>天津</t>
  </si>
  <si>
    <t>云南</t>
  </si>
  <si>
    <t>江苏</t>
  </si>
  <si>
    <t>福建</t>
  </si>
  <si>
    <t>青海</t>
  </si>
  <si>
    <t>四川</t>
  </si>
  <si>
    <t>浙江</t>
  </si>
  <si>
    <t>湖南</t>
  </si>
  <si>
    <t>山西</t>
  </si>
  <si>
    <t>广东</t>
  </si>
  <si>
    <t>贵州</t>
  </si>
  <si>
    <t>辽宁</t>
  </si>
  <si>
    <t>吉林</t>
  </si>
  <si>
    <t>黑龙江</t>
  </si>
  <si>
    <t>山东</t>
  </si>
  <si>
    <t>陕西</t>
  </si>
  <si>
    <t>甘肃</t>
  </si>
  <si>
    <t>西藏</t>
  </si>
  <si>
    <t>海南</t>
  </si>
  <si>
    <t>合计</t>
  </si>
  <si>
    <t>2022年全国城镇老旧小区改造进展情况</t>
  </si>
  <si>
    <t>（截至2022年12月末）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</si>
</sst>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%"/>
  </numFmts>
  <fonts count="35">
    <font>
      <sz val="11"/>
      <color indexed="8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20"/>
      <name val="方正小标宋简体"/>
      <family val="4"/>
    </font>
    <font>
      <b/>
      <sz val="13"/>
      <name val="黑体"/>
      <family val="3"/>
    </font>
    <font>
      <sz val="13"/>
      <name val="黑体"/>
      <family val="3"/>
    </font>
    <font>
      <sz val="13"/>
      <color indexed="8"/>
      <name val="黑体"/>
      <family val="3"/>
    </font>
    <font>
      <sz val="14"/>
      <color indexed="8"/>
      <name val="黑体"/>
      <family val="3"/>
    </font>
    <font>
      <sz val="20"/>
      <color indexed="8"/>
      <name val="方正小标宋简体"/>
      <family val="4"/>
    </font>
    <font>
      <b/>
      <sz val="14"/>
      <color indexed="8"/>
      <name val="黑体"/>
      <family val="3"/>
    </font>
    <font>
      <sz val="11"/>
      <color indexed="62"/>
      <name val="宋体"/>
      <family val="0"/>
    </font>
    <font>
      <sz val="11"/>
      <color indexed="4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sz val="12"/>
      <name val="宋体"/>
      <family val="0"/>
    </font>
    <font>
      <b/>
      <sz val="11"/>
      <color indexed="62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5"/>
      <color indexed="62"/>
      <name val="宋体"/>
      <family val="0"/>
    </font>
    <font>
      <sz val="11"/>
      <color indexed="8"/>
      <name val="Tahoma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3"/>
      <color theme="1"/>
      <name val="黑体"/>
      <family val="3"/>
    </font>
    <font>
      <sz val="20"/>
      <color rgb="FF000000"/>
      <name val="方正小标宋简体"/>
      <family val="4"/>
    </font>
    <font>
      <sz val="14"/>
      <color theme="1"/>
      <name val="黑体"/>
      <family val="3"/>
    </font>
    <font>
      <b/>
      <sz val="14"/>
      <color theme="1"/>
      <name val="黑体"/>
      <family val="3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18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3" borderId="0" applyNumberFormat="0" applyBorder="0" applyAlignment="0" applyProtection="0"/>
    <xf numFmtId="0" fontId="24" fillId="4" borderId="1" applyNumberFormat="0" applyAlignment="0" applyProtection="0"/>
    <xf numFmtId="0" fontId="15" fillId="5" borderId="2" applyNumberFormat="0" applyAlignment="0" applyProtection="0"/>
    <xf numFmtId="0" fontId="14" fillId="6" borderId="0" applyNumberFormat="0" applyBorder="0" applyAlignment="0" applyProtection="0"/>
    <xf numFmtId="0" fontId="2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19" fillId="0" borderId="4" applyNumberFormat="0" applyFill="0" applyAlignment="0" applyProtection="0"/>
    <xf numFmtId="0" fontId="12" fillId="0" borderId="5" applyNumberFormat="0" applyFill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11" fillId="10" borderId="0" applyNumberFormat="0" applyBorder="0" applyAlignment="0" applyProtection="0"/>
    <xf numFmtId="43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0" fillId="11" borderId="0" applyNumberFormat="0" applyBorder="0" applyAlignment="0" applyProtection="0"/>
    <xf numFmtId="0" fontId="30" fillId="0" borderId="0">
      <alignment vertical="center"/>
      <protection/>
    </xf>
    <xf numFmtId="0" fontId="20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0" fillId="3" borderId="0" applyNumberFormat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7" applyNumberFormat="0" applyFont="0" applyAlignment="0" applyProtection="0"/>
    <xf numFmtId="0" fontId="11" fillId="11" borderId="0" applyNumberFormat="0" applyBorder="0" applyAlignment="0" applyProtection="0"/>
    <xf numFmtId="0" fontId="25" fillId="12" borderId="0" applyNumberFormat="0" applyBorder="0" applyAlignment="0" applyProtection="0"/>
    <xf numFmtId="0" fontId="0" fillId="9" borderId="0" applyNumberFormat="0" applyBorder="0" applyAlignment="0" applyProtection="0"/>
    <xf numFmtId="0" fontId="16" fillId="13" borderId="0" applyNumberFormat="0" applyBorder="0" applyAlignment="0" applyProtection="0"/>
    <xf numFmtId="0" fontId="29" fillId="4" borderId="8" applyNumberFormat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11" fillId="10" borderId="0" applyNumberFormat="0" applyBorder="0" applyAlignment="0" applyProtection="0"/>
    <xf numFmtId="44" fontId="0" fillId="0" borderId="0" applyFont="0" applyFill="0" applyBorder="0" applyAlignment="0" applyProtection="0"/>
    <xf numFmtId="0" fontId="11" fillId="17" borderId="0" applyNumberFormat="0" applyBorder="0" applyAlignment="0" applyProtection="0"/>
    <xf numFmtId="0" fontId="0" fillId="3" borderId="0" applyNumberFormat="0" applyBorder="0" applyAlignment="0" applyProtection="0"/>
    <xf numFmtId="0" fontId="10" fillId="2" borderId="8" applyNumberFormat="0" applyAlignment="0" applyProtection="0"/>
    <xf numFmtId="0" fontId="0" fillId="12" borderId="0" applyNumberFormat="0" applyBorder="0" applyAlignment="0" applyProtection="0"/>
    <xf numFmtId="0" fontId="11" fillId="14" borderId="0" applyNumberFormat="0" applyBorder="0" applyAlignment="0" applyProtection="0"/>
    <xf numFmtId="0" fontId="0" fillId="7" borderId="0" applyNumberFormat="0" applyBorder="0" applyAlignment="0" applyProtection="0"/>
  </cellStyleXfs>
  <cellXfs count="58"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 applyProtection="1">
      <alignment horizontal="center" vertical="center" wrapText="1"/>
      <protection/>
    </xf>
    <xf numFmtId="176" fontId="31" fillId="0" borderId="9" xfId="0" applyNumberFormat="1" applyFont="1" applyFill="1" applyBorder="1" applyAlignment="1" applyProtection="1">
      <alignment horizontal="center" vertical="center" wrapText="1"/>
      <protection/>
    </xf>
    <xf numFmtId="176" fontId="4" fillId="0" borderId="9" xfId="0" applyNumberFormat="1" applyFont="1" applyFill="1" applyBorder="1" applyAlignment="1">
      <alignment horizontal="center" vertical="center" wrapText="1"/>
    </xf>
    <xf numFmtId="177" fontId="5" fillId="0" borderId="9" xfId="0" applyNumberFormat="1" applyFont="1" applyFill="1" applyBorder="1" applyAlignment="1">
      <alignment horizontal="center" vertical="center" wrapText="1"/>
    </xf>
    <xf numFmtId="177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77" fontId="31" fillId="0" borderId="9" xfId="0" applyNumberFormat="1" applyFont="1" applyFill="1" applyBorder="1" applyAlignment="1">
      <alignment horizontal="center" vertical="center" wrapText="1"/>
    </xf>
    <xf numFmtId="177" fontId="4" fillId="0" borderId="9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18" borderId="0" xfId="0" applyFont="1" applyFill="1" applyAlignment="1">
      <alignment vertical="center" wrapText="1"/>
    </xf>
    <xf numFmtId="0" fontId="1" fillId="18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7" fillId="0" borderId="0" xfId="0" applyFont="1" applyFill="1" applyAlignment="1">
      <alignment vertical="center"/>
    </xf>
    <xf numFmtId="0" fontId="32" fillId="0" borderId="0" xfId="0" applyFont="1" applyFill="1" applyAlignment="1">
      <alignment horizontal="center" vertical="center" wrapText="1"/>
    </xf>
    <xf numFmtId="0" fontId="33" fillId="0" borderId="0" xfId="0" applyFont="1" applyFill="1" applyAlignment="1">
      <alignment horizontal="center" vertical="center" wrapText="1"/>
    </xf>
    <xf numFmtId="0" fontId="34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 applyProtection="1">
      <alignment horizontal="right" vertical="center" wrapText="1"/>
      <protection/>
    </xf>
    <xf numFmtId="176" fontId="2" fillId="18" borderId="9" xfId="0" applyNumberFormat="1" applyFont="1" applyFill="1" applyBorder="1" applyAlignment="1" applyProtection="1">
      <alignment horizontal="right" vertical="center" wrapText="1"/>
      <protection/>
    </xf>
    <xf numFmtId="0" fontId="2" fillId="18" borderId="9" xfId="0" applyFont="1" applyFill="1" applyBorder="1" applyAlignment="1">
      <alignment horizontal="center" vertical="center"/>
    </xf>
    <xf numFmtId="0" fontId="2" fillId="18" borderId="11" xfId="0" applyFont="1" applyFill="1" applyBorder="1" applyAlignment="1">
      <alignment horizontal="center" vertical="center" wrapText="1"/>
    </xf>
    <xf numFmtId="0" fontId="2" fillId="18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18" borderId="12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 wrapText="1"/>
    </xf>
    <xf numFmtId="176" fontId="34" fillId="0" borderId="9" xfId="0" applyNumberFormat="1" applyFont="1" applyFill="1" applyBorder="1" applyAlignment="1">
      <alignment horizontal="center" vertical="center" wrapText="1"/>
    </xf>
    <xf numFmtId="178" fontId="2" fillId="0" borderId="9" xfId="0" applyNumberFormat="1" applyFont="1" applyFill="1" applyBorder="1" applyAlignment="1">
      <alignment horizontal="right" vertical="center" wrapText="1"/>
    </xf>
    <xf numFmtId="177" fontId="2" fillId="0" borderId="9" xfId="0" applyNumberFormat="1" applyFont="1" applyFill="1" applyBorder="1" applyAlignment="1">
      <alignment horizontal="right" vertical="center" wrapText="1"/>
    </xf>
    <xf numFmtId="177" fontId="2" fillId="18" borderId="9" xfId="0" applyNumberFormat="1" applyFont="1" applyFill="1" applyBorder="1" applyAlignment="1" applyProtection="1">
      <alignment horizontal="right" vertical="center" wrapText="1"/>
      <protection/>
    </xf>
    <xf numFmtId="178" fontId="2" fillId="18" borderId="9" xfId="0" applyNumberFormat="1" applyFont="1" applyFill="1" applyBorder="1" applyAlignment="1">
      <alignment horizontal="right" vertical="center" wrapText="1"/>
    </xf>
    <xf numFmtId="177" fontId="2" fillId="18" borderId="9" xfId="0" applyNumberFormat="1" applyFont="1" applyFill="1" applyBorder="1" applyAlignment="1">
      <alignment horizontal="right" vertical="center" wrapText="1"/>
    </xf>
    <xf numFmtId="178" fontId="34" fillId="0" borderId="9" xfId="0" applyNumberFormat="1" applyFont="1" applyFill="1" applyBorder="1" applyAlignment="1">
      <alignment horizontal="center" vertical="center" wrapText="1"/>
    </xf>
    <xf numFmtId="177" fontId="34" fillId="0" borderId="9" xfId="0" applyNumberFormat="1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center" vertical="center" wrapText="1"/>
    </xf>
    <xf numFmtId="0" fontId="34" fillId="0" borderId="16" xfId="0" applyFont="1" applyFill="1" applyBorder="1" applyAlignment="1">
      <alignment horizontal="center" vertical="center" wrapText="1"/>
    </xf>
    <xf numFmtId="0" fontId="1" fillId="18" borderId="0" xfId="0" applyFont="1" applyFill="1" applyAlignment="1">
      <alignment horizontal="center" vertical="center" wrapText="1"/>
    </xf>
    <xf numFmtId="0" fontId="0" fillId="18" borderId="0" xfId="0" applyFill="1" applyAlignment="1">
      <alignment horizontal="center" vertical="center" wrapText="1"/>
    </xf>
    <xf numFmtId="0" fontId="0" fillId="18" borderId="0" xfId="0" applyFill="1" applyAlignment="1">
      <alignment vertical="center" wrapText="1"/>
    </xf>
  </cellXfs>
  <cellStyles count="58">
    <cellStyle name="Normal" xfId="0"/>
    <cellStyle name="常规_附件3 历下老旧小区" xfId="15"/>
    <cellStyle name="常规 3 2" xfId="16"/>
    <cellStyle name="常规 2" xfId="17"/>
    <cellStyle name="常规_Sheet1" xfId="18"/>
    <cellStyle name="常规 4" xfId="19"/>
    <cellStyle name="常规 2 5 2" xfId="20"/>
    <cellStyle name="60% - 强调文字颜色 6" xfId="21"/>
    <cellStyle name="20% - 强调文字颜色 6" xfId="22"/>
    <cellStyle name="输出" xfId="23"/>
    <cellStyle name="检查单元格" xfId="24"/>
    <cellStyle name="差" xfId="25"/>
    <cellStyle name="标题 1" xfId="26"/>
    <cellStyle name="解释性文本" xfId="27"/>
    <cellStyle name="标题 2" xfId="28"/>
    <cellStyle name="40% - 强调文字颜色 5" xfId="29"/>
    <cellStyle name="Comma [0]" xfId="30"/>
    <cellStyle name="40% - 强调文字颜色 6" xfId="31"/>
    <cellStyle name="Hyperlink" xfId="32"/>
    <cellStyle name="强调文字颜色 5" xfId="33"/>
    <cellStyle name="标题 3" xfId="34"/>
    <cellStyle name="汇总" xfId="35"/>
    <cellStyle name="20% - 强调文字颜色 1" xfId="36"/>
    <cellStyle name="40% - 强调文字颜色 1" xfId="37"/>
    <cellStyle name="强调文字颜色 6" xfId="38"/>
    <cellStyle name="Comma" xfId="39"/>
    <cellStyle name="标题" xfId="40"/>
    <cellStyle name="常规 3 3" xfId="41"/>
    <cellStyle name="Followed Hyperlink" xfId="42"/>
    <cellStyle name="40% - 强调文字颜色 4" xfId="43"/>
    <cellStyle name="常规 3" xfId="44"/>
    <cellStyle name="链接单元格" xfId="45"/>
    <cellStyle name="标题 4" xfId="46"/>
    <cellStyle name="20% - 强调文字颜色 2" xfId="47"/>
    <cellStyle name="Currency [0]" xfId="48"/>
    <cellStyle name="警告文本" xfId="49"/>
    <cellStyle name="40% - 强调文字颜色 2" xfId="50"/>
    <cellStyle name="注释" xfId="51"/>
    <cellStyle name="60% - 强调文字颜色 3" xfId="52"/>
    <cellStyle name="好" xfId="53"/>
    <cellStyle name="20% - 强调文字颜色 5" xfId="54"/>
    <cellStyle name="适中" xfId="55"/>
    <cellStyle name="计算" xfId="56"/>
    <cellStyle name="强调文字颜色 1" xfId="57"/>
    <cellStyle name="60% - 强调文字颜色 4" xfId="58"/>
    <cellStyle name="60% - 强调文字颜色 1" xfId="59"/>
    <cellStyle name="强调文字颜色 2" xfId="60"/>
    <cellStyle name="60% - 强调文字颜色 5" xfId="61"/>
    <cellStyle name="常规 2 4 2" xfId="62"/>
    <cellStyle name="Percent" xfId="63"/>
    <cellStyle name="60% - 强调文字颜色 2" xfId="64"/>
    <cellStyle name="Currency" xfId="65"/>
    <cellStyle name="强调文字颜色 3" xfId="66"/>
    <cellStyle name="20% - 强调文字颜色 3" xfId="67"/>
    <cellStyle name="输入" xfId="68"/>
    <cellStyle name="40% - 强调文字颜色 3" xfId="69"/>
    <cellStyle name="强调文字颜色 4" xfId="70"/>
    <cellStyle name="20% - 强调文字颜色 4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G38"/>
  <sheetViews>
    <sheetView zoomScale="85" zoomScaleNormal="85" zoomScaleSheetLayoutView="160" workbookViewId="0" topLeftCell="A1">
      <pane xSplit="2" ySplit="5" topLeftCell="C6" activePane="bottomRight" state="frozen"/>
      <selection pane="bottomRight" activeCell="J16" sqref="J16"/>
    </sheetView>
  </sheetViews>
  <sheetFormatPr defaultColWidth="9.00390625" defaultRowHeight="13.5"/>
  <cols>
    <col min="1" max="1" width="6.625" style="0" customWidth="1"/>
    <col min="2" max="2" width="11.00390625" style="27" customWidth="1"/>
    <col min="3" max="3" width="15.125" style="27" customWidth="1"/>
    <col min="4" max="5" width="10.75390625" style="27" customWidth="1"/>
    <col min="6" max="6" width="15.125" style="27" customWidth="1"/>
    <col min="7" max="8" width="10.75390625" style="27" customWidth="1"/>
    <col min="9" max="9" width="11.125" style="27" customWidth="1"/>
    <col min="10" max="10" width="12.375" style="27" customWidth="1"/>
    <col min="11" max="11" width="14.00390625" style="27" customWidth="1"/>
    <col min="12" max="12" width="11.75390625" style="27" customWidth="1"/>
    <col min="13" max="13" width="11.375" style="27" customWidth="1"/>
    <col min="14" max="215" width="9.00390625" style="27" customWidth="1"/>
  </cols>
  <sheetData>
    <row r="1" ht="16.5" customHeight="1">
      <c r="A1" s="28" t="s">
        <v>0</v>
      </c>
    </row>
    <row r="2" spans="1:13" ht="33" customHeight="1">
      <c r="A2" s="29" t="s">
        <v>1</v>
      </c>
      <c r="B2" s="29"/>
      <c r="C2" s="29"/>
      <c r="D2" s="29"/>
      <c r="E2" s="29"/>
      <c r="F2" s="29"/>
      <c r="G2" s="29"/>
      <c r="H2" s="29"/>
      <c r="I2" s="52" t="s">
        <v>2</v>
      </c>
      <c r="J2" s="52" t="s">
        <v>3</v>
      </c>
      <c r="K2" s="52" t="s">
        <v>4</v>
      </c>
      <c r="L2" s="52" t="s">
        <v>5</v>
      </c>
      <c r="M2" s="52" t="s">
        <v>6</v>
      </c>
    </row>
    <row r="3" spans="1:13" ht="19.5" customHeight="1">
      <c r="A3" s="30" t="s">
        <v>7</v>
      </c>
      <c r="B3" s="30"/>
      <c r="C3" s="30"/>
      <c r="D3" s="30"/>
      <c r="E3" s="30"/>
      <c r="F3" s="30"/>
      <c r="G3" s="30"/>
      <c r="H3" s="30"/>
      <c r="I3" s="53"/>
      <c r="J3" s="53"/>
      <c r="K3" s="53"/>
      <c r="L3" s="53"/>
      <c r="M3" s="53"/>
    </row>
    <row r="4" spans="1:13" ht="27.75" customHeight="1">
      <c r="A4" s="31" t="s">
        <v>8</v>
      </c>
      <c r="B4" s="31" t="s">
        <v>9</v>
      </c>
      <c r="C4" s="31" t="s">
        <v>10</v>
      </c>
      <c r="D4" s="31"/>
      <c r="E4" s="31"/>
      <c r="F4" s="31" t="s">
        <v>11</v>
      </c>
      <c r="G4" s="31"/>
      <c r="H4" s="31"/>
      <c r="I4" s="54"/>
      <c r="J4" s="54"/>
      <c r="K4" s="54"/>
      <c r="L4" s="54"/>
      <c r="M4" s="54"/>
    </row>
    <row r="5" spans="1:13" ht="28.5" customHeight="1">
      <c r="A5" s="31"/>
      <c r="B5" s="31"/>
      <c r="C5" s="31" t="s">
        <v>12</v>
      </c>
      <c r="D5" s="31" t="s">
        <v>13</v>
      </c>
      <c r="E5" s="31" t="s">
        <v>14</v>
      </c>
      <c r="F5" s="31" t="s">
        <v>12</v>
      </c>
      <c r="G5" s="31" t="s">
        <v>13</v>
      </c>
      <c r="H5" s="31" t="s">
        <v>14</v>
      </c>
      <c r="I5" s="4"/>
      <c r="J5" s="4"/>
      <c r="K5" s="4"/>
      <c r="L5" s="4"/>
      <c r="M5" s="4"/>
    </row>
    <row r="6" spans="1:215" s="23" customFormat="1" ht="21" customHeight="1">
      <c r="A6" s="32">
        <v>1</v>
      </c>
      <c r="B6" s="33" t="s">
        <v>15</v>
      </c>
      <c r="C6" s="34">
        <v>193</v>
      </c>
      <c r="D6" s="35">
        <f aca="true" t="shared" si="0" ref="D6:D25">J6+L6</f>
        <v>0</v>
      </c>
      <c r="E6" s="45">
        <f aca="true" t="shared" si="1" ref="E6:E38">D6/C6</f>
        <v>0</v>
      </c>
      <c r="F6" s="46">
        <v>10.8939</v>
      </c>
      <c r="G6" s="47">
        <f aca="true" t="shared" si="2" ref="G6:G25">K6+M6</f>
        <v>0</v>
      </c>
      <c r="H6" s="45">
        <f aca="true" t="shared" si="3" ref="H6:H38">G6/F6</f>
        <v>0</v>
      </c>
      <c r="I6" s="2"/>
      <c r="J6" s="2"/>
      <c r="K6" s="2"/>
      <c r="L6" s="2"/>
      <c r="M6" s="2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  <c r="GN6" s="26"/>
      <c r="GO6" s="26"/>
      <c r="GP6" s="26"/>
      <c r="GQ6" s="26"/>
      <c r="GR6" s="26"/>
      <c r="GS6" s="26"/>
      <c r="GT6" s="26"/>
      <c r="GU6" s="26"/>
      <c r="GV6" s="26"/>
      <c r="GW6" s="26"/>
      <c r="GX6" s="26"/>
      <c r="GY6" s="26"/>
      <c r="GZ6" s="26"/>
      <c r="HA6" s="26"/>
      <c r="HB6" s="26"/>
      <c r="HC6" s="26"/>
      <c r="HD6" s="26"/>
      <c r="HE6" s="26"/>
      <c r="HF6" s="26"/>
      <c r="HG6" s="26"/>
    </row>
    <row r="7" spans="1:215" s="24" customFormat="1" ht="21" customHeight="1">
      <c r="A7" s="36">
        <v>2</v>
      </c>
      <c r="B7" s="37" t="s">
        <v>16</v>
      </c>
      <c r="C7" s="35">
        <v>3057</v>
      </c>
      <c r="D7" s="35">
        <f t="shared" si="0"/>
        <v>2727</v>
      </c>
      <c r="E7" s="48">
        <f t="shared" si="1"/>
        <v>0.8920510304219823</v>
      </c>
      <c r="F7" s="49">
        <v>52.1332</v>
      </c>
      <c r="G7" s="47">
        <f t="shared" si="2"/>
        <v>47.5501</v>
      </c>
      <c r="H7" s="48">
        <f t="shared" si="3"/>
        <v>0.9120886498430942</v>
      </c>
      <c r="I7" s="55"/>
      <c r="J7" s="55">
        <v>2727</v>
      </c>
      <c r="K7" s="55">
        <v>47.5501</v>
      </c>
      <c r="L7" s="55"/>
      <c r="M7" s="55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57"/>
      <c r="FB7" s="57"/>
      <c r="FC7" s="57"/>
      <c r="FD7" s="57"/>
      <c r="FE7" s="57"/>
      <c r="FF7" s="57"/>
      <c r="FG7" s="57"/>
      <c r="FH7" s="57"/>
      <c r="FI7" s="57"/>
      <c r="FJ7" s="57"/>
      <c r="FK7" s="57"/>
      <c r="FL7" s="57"/>
      <c r="FM7" s="57"/>
      <c r="FN7" s="57"/>
      <c r="FO7" s="57"/>
      <c r="FP7" s="57"/>
      <c r="FQ7" s="57"/>
      <c r="FR7" s="57"/>
      <c r="FS7" s="57"/>
      <c r="FT7" s="57"/>
      <c r="FU7" s="57"/>
      <c r="FV7" s="57"/>
      <c r="FW7" s="57"/>
      <c r="FX7" s="57"/>
      <c r="FY7" s="57"/>
      <c r="FZ7" s="57"/>
      <c r="GA7" s="57"/>
      <c r="GB7" s="57"/>
      <c r="GC7" s="57"/>
      <c r="GD7" s="57"/>
      <c r="GE7" s="57"/>
      <c r="GF7" s="57"/>
      <c r="GG7" s="57"/>
      <c r="GH7" s="57"/>
      <c r="GI7" s="57"/>
      <c r="GJ7" s="57"/>
      <c r="GK7" s="57"/>
      <c r="GL7" s="57"/>
      <c r="GM7" s="57"/>
      <c r="GN7" s="57"/>
      <c r="GO7" s="57"/>
      <c r="GP7" s="57"/>
      <c r="GQ7" s="57"/>
      <c r="GR7" s="57"/>
      <c r="GS7" s="57"/>
      <c r="GT7" s="57"/>
      <c r="GU7" s="57"/>
      <c r="GV7" s="57"/>
      <c r="GW7" s="57"/>
      <c r="GX7" s="57"/>
      <c r="GY7" s="57"/>
      <c r="GZ7" s="57"/>
      <c r="HA7" s="57"/>
      <c r="HB7" s="57"/>
      <c r="HC7" s="57"/>
      <c r="HD7" s="57"/>
      <c r="HE7" s="57"/>
      <c r="HF7" s="57"/>
      <c r="HG7" s="57"/>
    </row>
    <row r="8" spans="1:215" s="25" customFormat="1" ht="21" customHeight="1">
      <c r="A8" s="36">
        <v>3</v>
      </c>
      <c r="B8" s="37" t="s">
        <v>17</v>
      </c>
      <c r="C8" s="35">
        <v>1714</v>
      </c>
      <c r="D8" s="35">
        <f t="shared" si="0"/>
        <v>1030</v>
      </c>
      <c r="E8" s="48">
        <f t="shared" si="1"/>
        <v>0.6009334889148191</v>
      </c>
      <c r="F8" s="49">
        <v>23.1468</v>
      </c>
      <c r="G8" s="47">
        <f t="shared" si="2"/>
        <v>14.2701</v>
      </c>
      <c r="H8" s="48">
        <f t="shared" si="3"/>
        <v>0.616504225206076</v>
      </c>
      <c r="I8" s="55"/>
      <c r="J8" s="55">
        <v>1030</v>
      </c>
      <c r="K8" s="55">
        <v>14.2701</v>
      </c>
      <c r="L8" s="55"/>
      <c r="M8" s="55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</row>
    <row r="9" spans="1:215" s="25" customFormat="1" ht="21" customHeight="1">
      <c r="A9" s="36">
        <v>4</v>
      </c>
      <c r="B9" s="38" t="s">
        <v>18</v>
      </c>
      <c r="C9" s="35">
        <v>1277</v>
      </c>
      <c r="D9" s="35">
        <f t="shared" si="0"/>
        <v>941</v>
      </c>
      <c r="E9" s="48">
        <f t="shared" si="1"/>
        <v>0.7368833202819107</v>
      </c>
      <c r="F9" s="49">
        <v>42.4185</v>
      </c>
      <c r="G9" s="47">
        <f t="shared" si="2"/>
        <v>23.097900000000003</v>
      </c>
      <c r="H9" s="48">
        <f t="shared" si="3"/>
        <v>0.5445242052406379</v>
      </c>
      <c r="I9" s="55"/>
      <c r="J9" s="55">
        <v>923</v>
      </c>
      <c r="K9" s="55">
        <v>22.4536</v>
      </c>
      <c r="L9" s="55">
        <v>18</v>
      </c>
      <c r="M9" s="55">
        <v>0.6443</v>
      </c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</row>
    <row r="10" spans="1:13" s="26" customFormat="1" ht="21" customHeight="1">
      <c r="A10" s="32">
        <v>5</v>
      </c>
      <c r="B10" s="39" t="s">
        <v>19</v>
      </c>
      <c r="C10" s="34">
        <v>74</v>
      </c>
      <c r="D10" s="35">
        <f t="shared" si="0"/>
        <v>0</v>
      </c>
      <c r="E10" s="45">
        <f t="shared" si="1"/>
        <v>0</v>
      </c>
      <c r="F10" s="46">
        <v>4.2702</v>
      </c>
      <c r="G10" s="47">
        <f t="shared" si="2"/>
        <v>0</v>
      </c>
      <c r="H10" s="45">
        <f t="shared" si="3"/>
        <v>0</v>
      </c>
      <c r="I10" s="2"/>
      <c r="J10" s="2"/>
      <c r="K10" s="2"/>
      <c r="L10" s="2"/>
      <c r="M10" s="2"/>
    </row>
    <row r="11" spans="1:215" s="25" customFormat="1" ht="21" customHeight="1">
      <c r="A11" s="36">
        <v>6</v>
      </c>
      <c r="B11" s="37" t="s">
        <v>20</v>
      </c>
      <c r="C11" s="35">
        <v>1247</v>
      </c>
      <c r="D11" s="35">
        <f t="shared" si="0"/>
        <v>711</v>
      </c>
      <c r="E11" s="48">
        <f t="shared" si="1"/>
        <v>0.570168404170008</v>
      </c>
      <c r="F11" s="49">
        <v>27.7352</v>
      </c>
      <c r="G11" s="47">
        <f t="shared" si="2"/>
        <v>15.9325</v>
      </c>
      <c r="H11" s="48">
        <f t="shared" si="3"/>
        <v>0.5744505177536128</v>
      </c>
      <c r="I11" s="55">
        <v>97287.42</v>
      </c>
      <c r="J11" s="55">
        <v>711</v>
      </c>
      <c r="K11" s="55">
        <v>15.9325</v>
      </c>
      <c r="L11" s="55">
        <v>0</v>
      </c>
      <c r="M11" s="55">
        <v>0</v>
      </c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</row>
    <row r="12" spans="1:215" s="25" customFormat="1" ht="21" customHeight="1">
      <c r="A12" s="36">
        <v>7</v>
      </c>
      <c r="B12" s="37" t="s">
        <v>21</v>
      </c>
      <c r="C12" s="35">
        <v>200</v>
      </c>
      <c r="D12" s="35">
        <f t="shared" si="0"/>
        <v>172</v>
      </c>
      <c r="E12" s="48">
        <f t="shared" si="1"/>
        <v>0.86</v>
      </c>
      <c r="F12" s="49">
        <v>16.3</v>
      </c>
      <c r="G12" s="47">
        <f t="shared" si="2"/>
        <v>11.1573</v>
      </c>
      <c r="H12" s="48">
        <f t="shared" si="3"/>
        <v>0.6844969325153374</v>
      </c>
      <c r="I12" s="55"/>
      <c r="J12" s="55">
        <v>139</v>
      </c>
      <c r="K12" s="55">
        <v>10.3065</v>
      </c>
      <c r="L12" s="55">
        <v>33</v>
      </c>
      <c r="M12" s="55">
        <v>0.8508</v>
      </c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</row>
    <row r="13" spans="1:215" s="24" customFormat="1" ht="21" customHeight="1">
      <c r="A13" s="36">
        <v>8</v>
      </c>
      <c r="B13" s="37" t="s">
        <v>22</v>
      </c>
      <c r="C13" s="35">
        <v>3777</v>
      </c>
      <c r="D13" s="35">
        <f t="shared" si="0"/>
        <v>1621</v>
      </c>
      <c r="E13" s="48">
        <f t="shared" si="1"/>
        <v>0.42917659518136086</v>
      </c>
      <c r="F13" s="49">
        <v>39.4393</v>
      </c>
      <c r="G13" s="47">
        <f t="shared" si="2"/>
        <v>19.4693</v>
      </c>
      <c r="H13" s="48">
        <f t="shared" si="3"/>
        <v>0.4936522707046017</v>
      </c>
      <c r="I13" s="55"/>
      <c r="J13" s="55">
        <v>1509</v>
      </c>
      <c r="K13" s="55">
        <v>18.2478</v>
      </c>
      <c r="L13" s="55">
        <v>112</v>
      </c>
      <c r="M13" s="55">
        <v>1.2215</v>
      </c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7"/>
      <c r="ED13" s="57"/>
      <c r="EE13" s="57"/>
      <c r="EF13" s="57"/>
      <c r="EG13" s="57"/>
      <c r="EH13" s="57"/>
      <c r="EI13" s="57"/>
      <c r="EJ13" s="57"/>
      <c r="EK13" s="57"/>
      <c r="EL13" s="57"/>
      <c r="EM13" s="57"/>
      <c r="EN13" s="57"/>
      <c r="EO13" s="57"/>
      <c r="EP13" s="57"/>
      <c r="EQ13" s="57"/>
      <c r="ER13" s="57"/>
      <c r="ES13" s="57"/>
      <c r="ET13" s="57"/>
      <c r="EU13" s="57"/>
      <c r="EV13" s="57"/>
      <c r="EW13" s="57"/>
      <c r="EX13" s="57"/>
      <c r="EY13" s="57"/>
      <c r="EZ13" s="57"/>
      <c r="FA13" s="57"/>
      <c r="FB13" s="57"/>
      <c r="FC13" s="57"/>
      <c r="FD13" s="57"/>
      <c r="FE13" s="57"/>
      <c r="FF13" s="57"/>
      <c r="FG13" s="57"/>
      <c r="FH13" s="57"/>
      <c r="FI13" s="57"/>
      <c r="FJ13" s="57"/>
      <c r="FK13" s="57"/>
      <c r="FL13" s="57"/>
      <c r="FM13" s="57"/>
      <c r="FN13" s="57"/>
      <c r="FO13" s="57"/>
      <c r="FP13" s="57"/>
      <c r="FQ13" s="57"/>
      <c r="FR13" s="57"/>
      <c r="FS13" s="57"/>
      <c r="FT13" s="57"/>
      <c r="FU13" s="57"/>
      <c r="FV13" s="57"/>
      <c r="FW13" s="57"/>
      <c r="FX13" s="57"/>
      <c r="FY13" s="57"/>
      <c r="FZ13" s="57"/>
      <c r="GA13" s="57"/>
      <c r="GB13" s="57"/>
      <c r="GC13" s="57"/>
      <c r="GD13" s="57"/>
      <c r="GE13" s="57"/>
      <c r="GF13" s="57"/>
      <c r="GG13" s="57"/>
      <c r="GH13" s="57"/>
      <c r="GI13" s="57"/>
      <c r="GJ13" s="57"/>
      <c r="GK13" s="57"/>
      <c r="GL13" s="57"/>
      <c r="GM13" s="57"/>
      <c r="GN13" s="57"/>
      <c r="GO13" s="57"/>
      <c r="GP13" s="57"/>
      <c r="GQ13" s="57"/>
      <c r="GR13" s="57"/>
      <c r="GS13" s="57"/>
      <c r="GT13" s="57"/>
      <c r="GU13" s="57"/>
      <c r="GV13" s="57"/>
      <c r="GW13" s="57"/>
      <c r="GX13" s="57"/>
      <c r="GY13" s="57"/>
      <c r="GZ13" s="57"/>
      <c r="HA13" s="57"/>
      <c r="HB13" s="57"/>
      <c r="HC13" s="57"/>
      <c r="HD13" s="57"/>
      <c r="HE13" s="57"/>
      <c r="HF13" s="57"/>
      <c r="HG13" s="57"/>
    </row>
    <row r="14" spans="1:215" s="23" customFormat="1" ht="21" customHeight="1">
      <c r="A14" s="32">
        <v>9</v>
      </c>
      <c r="B14" s="39" t="s">
        <v>23</v>
      </c>
      <c r="C14" s="34">
        <v>390</v>
      </c>
      <c r="D14" s="35">
        <f t="shared" si="0"/>
        <v>0</v>
      </c>
      <c r="E14" s="45">
        <f t="shared" si="1"/>
        <v>0</v>
      </c>
      <c r="F14" s="46">
        <v>4.7416</v>
      </c>
      <c r="G14" s="47">
        <f t="shared" si="2"/>
        <v>0</v>
      </c>
      <c r="H14" s="45">
        <f t="shared" si="3"/>
        <v>0</v>
      </c>
      <c r="I14" s="2"/>
      <c r="J14" s="2"/>
      <c r="K14" s="2"/>
      <c r="L14" s="2"/>
      <c r="M14" s="2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</row>
    <row r="15" spans="1:215" s="23" customFormat="1" ht="21" customHeight="1">
      <c r="A15" s="32">
        <v>10</v>
      </c>
      <c r="B15" s="39" t="s">
        <v>24</v>
      </c>
      <c r="C15" s="34">
        <v>1698</v>
      </c>
      <c r="D15" s="35">
        <f t="shared" si="0"/>
        <v>0</v>
      </c>
      <c r="E15" s="45">
        <f t="shared" si="1"/>
        <v>0</v>
      </c>
      <c r="F15" s="46">
        <v>21.287</v>
      </c>
      <c r="G15" s="47">
        <f t="shared" si="2"/>
        <v>0</v>
      </c>
      <c r="H15" s="45">
        <f t="shared" si="3"/>
        <v>0</v>
      </c>
      <c r="I15" s="2"/>
      <c r="J15" s="2"/>
      <c r="K15" s="2"/>
      <c r="L15" s="2"/>
      <c r="M15" s="2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  <c r="FJ15" s="26"/>
      <c r="FK15" s="26"/>
      <c r="FL15" s="26"/>
      <c r="FM15" s="26"/>
      <c r="FN15" s="26"/>
      <c r="FO15" s="26"/>
      <c r="FP15" s="26"/>
      <c r="FQ15" s="26"/>
      <c r="FR15" s="26"/>
      <c r="FS15" s="26"/>
      <c r="FT15" s="26"/>
      <c r="FU15" s="26"/>
      <c r="FV15" s="26"/>
      <c r="FW15" s="26"/>
      <c r="FX15" s="26"/>
      <c r="FY15" s="26"/>
      <c r="FZ15" s="26"/>
      <c r="GA15" s="26"/>
      <c r="GB15" s="26"/>
      <c r="GC15" s="26"/>
      <c r="GD15" s="26"/>
      <c r="GE15" s="26"/>
      <c r="GF15" s="26"/>
      <c r="GG15" s="26"/>
      <c r="GH15" s="26"/>
      <c r="GI15" s="26"/>
      <c r="GJ15" s="26"/>
      <c r="GK15" s="26"/>
      <c r="GL15" s="26"/>
      <c r="GM15" s="26"/>
      <c r="GN15" s="26"/>
      <c r="GO15" s="26"/>
      <c r="GP15" s="26"/>
      <c r="GQ15" s="26"/>
      <c r="GR15" s="26"/>
      <c r="GS15" s="26"/>
      <c r="GT15" s="26"/>
      <c r="GU15" s="26"/>
      <c r="GV15" s="26"/>
      <c r="GW15" s="26"/>
      <c r="GX15" s="26"/>
      <c r="GY15" s="26"/>
      <c r="GZ15" s="26"/>
      <c r="HA15" s="26"/>
      <c r="HB15" s="26"/>
      <c r="HC15" s="26"/>
      <c r="HD15" s="26"/>
      <c r="HE15" s="26"/>
      <c r="HF15" s="26"/>
      <c r="HG15" s="26"/>
    </row>
    <row r="16" spans="1:215" s="25" customFormat="1" ht="21" customHeight="1">
      <c r="A16" s="36">
        <v>11</v>
      </c>
      <c r="B16" s="37" t="s">
        <v>25</v>
      </c>
      <c r="C16" s="35">
        <v>2601</v>
      </c>
      <c r="D16" s="35">
        <f t="shared" si="0"/>
        <v>943</v>
      </c>
      <c r="E16" s="48">
        <f t="shared" si="1"/>
        <v>0.36255286428296807</v>
      </c>
      <c r="F16" s="49">
        <v>52.6984</v>
      </c>
      <c r="G16" s="47">
        <f t="shared" si="2"/>
        <v>23.3329</v>
      </c>
      <c r="H16" s="48">
        <f t="shared" si="3"/>
        <v>0.44276296813565497</v>
      </c>
      <c r="I16" s="55"/>
      <c r="J16" s="55">
        <v>860</v>
      </c>
      <c r="K16" s="55">
        <v>21.9181</v>
      </c>
      <c r="L16" s="55">
        <v>83</v>
      </c>
      <c r="M16" s="55">
        <v>1.4148</v>
      </c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</row>
    <row r="17" spans="1:215" s="23" customFormat="1" ht="21" customHeight="1">
      <c r="A17" s="32">
        <v>12</v>
      </c>
      <c r="B17" s="39" t="s">
        <v>26</v>
      </c>
      <c r="C17" s="34">
        <v>1572</v>
      </c>
      <c r="D17" s="35">
        <f t="shared" si="0"/>
        <v>0</v>
      </c>
      <c r="E17" s="45">
        <f t="shared" si="1"/>
        <v>0</v>
      </c>
      <c r="F17" s="46">
        <v>17.0934</v>
      </c>
      <c r="G17" s="47">
        <f t="shared" si="2"/>
        <v>0</v>
      </c>
      <c r="H17" s="45">
        <f t="shared" si="3"/>
        <v>0</v>
      </c>
      <c r="I17" s="2"/>
      <c r="J17" s="2"/>
      <c r="K17" s="2"/>
      <c r="L17" s="2"/>
      <c r="M17" s="2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6"/>
      <c r="EX17" s="26"/>
      <c r="EY17" s="26"/>
      <c r="EZ17" s="26"/>
      <c r="FA17" s="26"/>
      <c r="FB17" s="26"/>
      <c r="FC17" s="26"/>
      <c r="FD17" s="26"/>
      <c r="FE17" s="26"/>
      <c r="FF17" s="26"/>
      <c r="FG17" s="26"/>
      <c r="FH17" s="26"/>
      <c r="FI17" s="26"/>
      <c r="FJ17" s="26"/>
      <c r="FK17" s="26"/>
      <c r="FL17" s="26"/>
      <c r="FM17" s="26"/>
      <c r="FN17" s="26"/>
      <c r="FO17" s="26"/>
      <c r="FP17" s="26"/>
      <c r="FQ17" s="26"/>
      <c r="FR17" s="26"/>
      <c r="FS17" s="26"/>
      <c r="FT17" s="26"/>
      <c r="FU17" s="26"/>
      <c r="FV17" s="26"/>
      <c r="FW17" s="26"/>
      <c r="FX17" s="26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</row>
    <row r="18" spans="1:215" s="25" customFormat="1" ht="21" customHeight="1">
      <c r="A18" s="36">
        <v>13</v>
      </c>
      <c r="B18" s="37" t="s">
        <v>27</v>
      </c>
      <c r="C18" s="35">
        <v>831</v>
      </c>
      <c r="D18" s="35">
        <f t="shared" si="0"/>
        <v>338</v>
      </c>
      <c r="E18" s="48">
        <f t="shared" si="1"/>
        <v>0.40673886883273164</v>
      </c>
      <c r="F18" s="49">
        <v>29.173</v>
      </c>
      <c r="G18" s="47">
        <f t="shared" si="2"/>
        <v>5.985399999999999</v>
      </c>
      <c r="H18" s="48">
        <f t="shared" si="3"/>
        <v>0.20516916326740478</v>
      </c>
      <c r="I18" s="55"/>
      <c r="J18" s="55">
        <v>331</v>
      </c>
      <c r="K18" s="55">
        <v>5.8595</v>
      </c>
      <c r="L18" s="55">
        <v>7</v>
      </c>
      <c r="M18" s="55">
        <v>0.1259</v>
      </c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</row>
    <row r="19" spans="1:215" s="25" customFormat="1" ht="21" customHeight="1">
      <c r="A19" s="36">
        <v>14</v>
      </c>
      <c r="B19" s="37" t="s">
        <v>28</v>
      </c>
      <c r="C19" s="35">
        <v>145</v>
      </c>
      <c r="D19" s="35">
        <f t="shared" si="0"/>
        <v>41</v>
      </c>
      <c r="E19" s="48">
        <f t="shared" si="1"/>
        <v>0.2827586206896552</v>
      </c>
      <c r="F19" s="49">
        <v>8.9528</v>
      </c>
      <c r="G19" s="47">
        <f t="shared" si="2"/>
        <v>3.8367000000000004</v>
      </c>
      <c r="H19" s="48">
        <f t="shared" si="3"/>
        <v>0.4285474935215799</v>
      </c>
      <c r="I19" s="55"/>
      <c r="J19" s="55">
        <v>36</v>
      </c>
      <c r="K19" s="55">
        <v>3.1674</v>
      </c>
      <c r="L19" s="55">
        <v>5</v>
      </c>
      <c r="M19" s="55">
        <v>0.6693</v>
      </c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4"/>
      <c r="FL19" s="24"/>
      <c r="FM19" s="24"/>
      <c r="FN19" s="24"/>
      <c r="FO19" s="24"/>
      <c r="FP19" s="24"/>
      <c r="FQ19" s="24"/>
      <c r="FR19" s="24"/>
      <c r="FS19" s="24"/>
      <c r="FT19" s="24"/>
      <c r="FU19" s="24"/>
      <c r="FV19" s="24"/>
      <c r="FW19" s="24"/>
      <c r="FX19" s="24"/>
      <c r="FY19" s="24"/>
      <c r="FZ19" s="24"/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/>
      <c r="GZ19" s="24"/>
      <c r="HA19" s="24"/>
      <c r="HB19" s="24"/>
      <c r="HC19" s="24"/>
      <c r="HD19" s="24"/>
      <c r="HE19" s="24"/>
      <c r="HF19" s="24"/>
      <c r="HG19" s="24"/>
    </row>
    <row r="20" spans="1:215" s="25" customFormat="1" ht="21" customHeight="1">
      <c r="A20" s="36">
        <v>15</v>
      </c>
      <c r="B20" s="37" t="s">
        <v>29</v>
      </c>
      <c r="C20" s="35">
        <v>2963</v>
      </c>
      <c r="D20" s="35">
        <f t="shared" si="0"/>
        <v>748</v>
      </c>
      <c r="E20" s="48">
        <f t="shared" si="1"/>
        <v>0.2524468444144448</v>
      </c>
      <c r="F20" s="49">
        <v>19.9837</v>
      </c>
      <c r="G20" s="47">
        <f t="shared" si="2"/>
        <v>6.406</v>
      </c>
      <c r="H20" s="48">
        <f t="shared" si="3"/>
        <v>0.32056125742480124</v>
      </c>
      <c r="I20" s="55"/>
      <c r="J20" s="55">
        <v>731</v>
      </c>
      <c r="K20" s="55">
        <v>6.2574</v>
      </c>
      <c r="L20" s="55">
        <v>17</v>
      </c>
      <c r="M20" s="55">
        <v>0.1486</v>
      </c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  <c r="HF20" s="24"/>
      <c r="HG20" s="24"/>
    </row>
    <row r="21" spans="1:215" s="23" customFormat="1" ht="21" customHeight="1">
      <c r="A21" s="32">
        <v>16</v>
      </c>
      <c r="B21" s="39" t="s">
        <v>30</v>
      </c>
      <c r="C21" s="34">
        <v>1130</v>
      </c>
      <c r="D21" s="35">
        <f t="shared" si="0"/>
        <v>0</v>
      </c>
      <c r="E21" s="45">
        <f t="shared" si="1"/>
        <v>0</v>
      </c>
      <c r="F21" s="46">
        <v>42.7818</v>
      </c>
      <c r="G21" s="47">
        <f t="shared" si="2"/>
        <v>0</v>
      </c>
      <c r="H21" s="45">
        <f t="shared" si="3"/>
        <v>0</v>
      </c>
      <c r="I21" s="2"/>
      <c r="J21" s="2"/>
      <c r="K21" s="2"/>
      <c r="L21" s="2"/>
      <c r="M21" s="2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  <c r="FE21" s="26"/>
      <c r="FF21" s="26"/>
      <c r="FG21" s="26"/>
      <c r="FH21" s="26"/>
      <c r="FI21" s="26"/>
      <c r="FJ21" s="26"/>
      <c r="FK21" s="26"/>
      <c r="FL21" s="26"/>
      <c r="FM21" s="26"/>
      <c r="FN21" s="26"/>
      <c r="FO21" s="26"/>
      <c r="FP21" s="26"/>
      <c r="FQ21" s="26"/>
      <c r="FR21" s="26"/>
      <c r="FS21" s="26"/>
      <c r="FT21" s="26"/>
      <c r="FU21" s="26"/>
      <c r="FV21" s="26"/>
      <c r="FW21" s="26"/>
      <c r="FX21" s="26"/>
      <c r="FY21" s="26"/>
      <c r="FZ21" s="26"/>
      <c r="GA21" s="26"/>
      <c r="GB21" s="26"/>
      <c r="GC21" s="26"/>
      <c r="GD21" s="26"/>
      <c r="GE21" s="26"/>
      <c r="GF21" s="26"/>
      <c r="GG21" s="26"/>
      <c r="GH21" s="26"/>
      <c r="GI21" s="26"/>
      <c r="GJ21" s="26"/>
      <c r="GK21" s="26"/>
      <c r="GL21" s="26"/>
      <c r="GM21" s="26"/>
      <c r="GN21" s="26"/>
      <c r="GO21" s="26"/>
      <c r="GP21" s="26"/>
      <c r="GQ21" s="26"/>
      <c r="GR21" s="26"/>
      <c r="GS21" s="26"/>
      <c r="GT21" s="26"/>
      <c r="GU21" s="26"/>
      <c r="GV21" s="26"/>
      <c r="GW21" s="26"/>
      <c r="GX21" s="26"/>
      <c r="GY21" s="26"/>
      <c r="GZ21" s="26"/>
      <c r="HA21" s="26"/>
      <c r="HB21" s="26"/>
      <c r="HC21" s="26"/>
      <c r="HD21" s="26"/>
      <c r="HE21" s="26"/>
      <c r="HF21" s="26"/>
      <c r="HG21" s="26"/>
    </row>
    <row r="22" spans="1:215" s="24" customFormat="1" ht="21" customHeight="1">
      <c r="A22" s="36">
        <v>17</v>
      </c>
      <c r="B22" s="37" t="s">
        <v>31</v>
      </c>
      <c r="C22" s="35">
        <v>2564</v>
      </c>
      <c r="D22" s="35">
        <f t="shared" si="0"/>
        <v>704</v>
      </c>
      <c r="E22" s="48">
        <f t="shared" si="1"/>
        <v>0.2745709828393136</v>
      </c>
      <c r="F22" s="49">
        <v>37.2055</v>
      </c>
      <c r="G22" s="47">
        <f t="shared" si="2"/>
        <v>11.755700000000001</v>
      </c>
      <c r="H22" s="48">
        <f t="shared" si="3"/>
        <v>0.3159667253497467</v>
      </c>
      <c r="I22" s="56"/>
      <c r="J22" s="56">
        <v>632</v>
      </c>
      <c r="K22" s="56">
        <v>10.3449</v>
      </c>
      <c r="L22" s="56">
        <v>72</v>
      </c>
      <c r="M22" s="56">
        <v>1.4108</v>
      </c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7"/>
      <c r="DS22" s="57"/>
      <c r="DT22" s="57"/>
      <c r="DU22" s="57"/>
      <c r="DV22" s="57"/>
      <c r="DW22" s="57"/>
      <c r="DX22" s="57"/>
      <c r="DY22" s="57"/>
      <c r="DZ22" s="57"/>
      <c r="EA22" s="57"/>
      <c r="EB22" s="57"/>
      <c r="EC22" s="57"/>
      <c r="ED22" s="57"/>
      <c r="EE22" s="57"/>
      <c r="EF22" s="57"/>
      <c r="EG22" s="57"/>
      <c r="EH22" s="57"/>
      <c r="EI22" s="57"/>
      <c r="EJ22" s="57"/>
      <c r="EK22" s="57"/>
      <c r="EL22" s="57"/>
      <c r="EM22" s="57"/>
      <c r="EN22" s="57"/>
      <c r="EO22" s="57"/>
      <c r="EP22" s="57"/>
      <c r="EQ22" s="57"/>
      <c r="ER22" s="57"/>
      <c r="ES22" s="57"/>
      <c r="ET22" s="57"/>
      <c r="EU22" s="57"/>
      <c r="EV22" s="57"/>
      <c r="EW22" s="57"/>
      <c r="EX22" s="57"/>
      <c r="EY22" s="57"/>
      <c r="EZ22" s="57"/>
      <c r="FA22" s="57"/>
      <c r="FB22" s="57"/>
      <c r="FC22" s="57"/>
      <c r="FD22" s="57"/>
      <c r="FE22" s="57"/>
      <c r="FF22" s="57"/>
      <c r="FG22" s="57"/>
      <c r="FH22" s="57"/>
      <c r="FI22" s="57"/>
      <c r="FJ22" s="57"/>
      <c r="FK22" s="57"/>
      <c r="FL22" s="57"/>
      <c r="FM22" s="57"/>
      <c r="FN22" s="57"/>
      <c r="FO22" s="57"/>
      <c r="FP22" s="57"/>
      <c r="FQ22" s="57"/>
      <c r="FR22" s="57"/>
      <c r="FS22" s="57"/>
      <c r="FT22" s="57"/>
      <c r="FU22" s="57"/>
      <c r="FV22" s="57"/>
      <c r="FW22" s="57"/>
      <c r="FX22" s="57"/>
      <c r="FY22" s="57"/>
      <c r="FZ22" s="57"/>
      <c r="GA22" s="57"/>
      <c r="GB22" s="57"/>
      <c r="GC22" s="57"/>
      <c r="GD22" s="57"/>
      <c r="GE22" s="57"/>
      <c r="GF22" s="57"/>
      <c r="GG22" s="57"/>
      <c r="GH22" s="57"/>
      <c r="GI22" s="57"/>
      <c r="GJ22" s="57"/>
      <c r="GK22" s="57"/>
      <c r="GL22" s="57"/>
      <c r="GM22" s="57"/>
      <c r="GN22" s="57"/>
      <c r="GO22" s="57"/>
      <c r="GP22" s="57"/>
      <c r="GQ22" s="57"/>
      <c r="GR22" s="57"/>
      <c r="GS22" s="57"/>
      <c r="GT22" s="57"/>
      <c r="GU22" s="57"/>
      <c r="GV22" s="57"/>
      <c r="GW22" s="57"/>
      <c r="GX22" s="57"/>
      <c r="GY22" s="57"/>
      <c r="GZ22" s="57"/>
      <c r="HA22" s="57"/>
      <c r="HB22" s="57"/>
      <c r="HC22" s="57"/>
      <c r="HD22" s="57"/>
      <c r="HE22" s="57"/>
      <c r="HF22" s="57"/>
      <c r="HG22" s="57"/>
    </row>
    <row r="23" spans="1:215" s="25" customFormat="1" ht="21" customHeight="1">
      <c r="A23" s="36">
        <v>18</v>
      </c>
      <c r="B23" s="37" t="s">
        <v>32</v>
      </c>
      <c r="C23" s="35">
        <v>488</v>
      </c>
      <c r="D23" s="35">
        <f t="shared" si="0"/>
        <v>217</v>
      </c>
      <c r="E23" s="48">
        <f t="shared" si="1"/>
        <v>0.444672131147541</v>
      </c>
      <c r="F23" s="49">
        <v>5.1494</v>
      </c>
      <c r="G23" s="47">
        <f t="shared" si="2"/>
        <v>2.0998</v>
      </c>
      <c r="H23" s="48">
        <f t="shared" si="3"/>
        <v>0.4077756631840603</v>
      </c>
      <c r="I23" s="55"/>
      <c r="J23" s="55">
        <v>217</v>
      </c>
      <c r="K23" s="55">
        <v>2.0998</v>
      </c>
      <c r="L23" s="55">
        <v>0</v>
      </c>
      <c r="M23" s="55">
        <v>0</v>
      </c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4"/>
      <c r="FM23" s="24"/>
      <c r="FN23" s="24"/>
      <c r="FO23" s="24"/>
      <c r="FP23" s="24"/>
      <c r="FQ23" s="24"/>
      <c r="FR23" s="24"/>
      <c r="FS23" s="24"/>
      <c r="FT23" s="24"/>
      <c r="FU23" s="24"/>
      <c r="FV23" s="24"/>
      <c r="FW23" s="24"/>
      <c r="FX23" s="24"/>
      <c r="FY23" s="24"/>
      <c r="FZ23" s="24"/>
      <c r="GA23" s="24"/>
      <c r="GB23" s="24"/>
      <c r="GC23" s="24"/>
      <c r="GD23" s="24"/>
      <c r="GE23" s="24"/>
      <c r="GF23" s="24"/>
      <c r="GG23" s="24"/>
      <c r="GH23" s="24"/>
      <c r="GI23" s="24"/>
      <c r="GJ23" s="24"/>
      <c r="GK23" s="24"/>
      <c r="GL23" s="24"/>
      <c r="GM23" s="24"/>
      <c r="GN23" s="24"/>
      <c r="GO23" s="24"/>
      <c r="GP23" s="24"/>
      <c r="GQ23" s="24"/>
      <c r="GR23" s="24"/>
      <c r="GS23" s="24"/>
      <c r="GT23" s="24"/>
      <c r="GU23" s="24"/>
      <c r="GV23" s="24"/>
      <c r="GW23" s="24"/>
      <c r="GX23" s="24"/>
      <c r="GY23" s="24"/>
      <c r="GZ23" s="24"/>
      <c r="HA23" s="24"/>
      <c r="HB23" s="24"/>
      <c r="HC23" s="24"/>
      <c r="HD23" s="24"/>
      <c r="HE23" s="24"/>
      <c r="HF23" s="24"/>
      <c r="HG23" s="24"/>
    </row>
    <row r="24" spans="1:215" s="25" customFormat="1" ht="21" customHeight="1">
      <c r="A24" s="36">
        <v>19</v>
      </c>
      <c r="B24" s="37" t="s">
        <v>33</v>
      </c>
      <c r="C24" s="35">
        <v>6245</v>
      </c>
      <c r="D24" s="35">
        <f t="shared" si="0"/>
        <v>2343</v>
      </c>
      <c r="E24" s="48">
        <f t="shared" si="1"/>
        <v>0.3751801441152922</v>
      </c>
      <c r="F24" s="49">
        <v>55.9144</v>
      </c>
      <c r="G24" s="47">
        <f t="shared" si="2"/>
        <v>22.3916</v>
      </c>
      <c r="H24" s="48">
        <f t="shared" si="3"/>
        <v>0.4004621349777517</v>
      </c>
      <c r="I24" s="55"/>
      <c r="J24" s="55">
        <v>2291</v>
      </c>
      <c r="K24" s="55">
        <v>22.1258</v>
      </c>
      <c r="L24" s="55">
        <v>52</v>
      </c>
      <c r="M24" s="55">
        <v>0.2658</v>
      </c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4"/>
      <c r="HG24" s="24"/>
    </row>
    <row r="25" spans="1:215" s="25" customFormat="1" ht="21" customHeight="1">
      <c r="A25" s="36">
        <v>20</v>
      </c>
      <c r="B25" s="37" t="s">
        <v>34</v>
      </c>
      <c r="C25" s="35">
        <v>807</v>
      </c>
      <c r="D25" s="35">
        <f t="shared" si="0"/>
        <v>219</v>
      </c>
      <c r="E25" s="48">
        <f t="shared" si="1"/>
        <v>0.27137546468401486</v>
      </c>
      <c r="F25" s="49">
        <v>27.5761</v>
      </c>
      <c r="G25" s="47">
        <f t="shared" si="2"/>
        <v>7.9633</v>
      </c>
      <c r="H25" s="48">
        <f t="shared" si="3"/>
        <v>0.28877542509636966</v>
      </c>
      <c r="I25" s="55">
        <v>78743.97</v>
      </c>
      <c r="J25" s="55">
        <v>216</v>
      </c>
      <c r="K25" s="55">
        <v>7.9023</v>
      </c>
      <c r="L25" s="55">
        <v>3</v>
      </c>
      <c r="M25" s="55">
        <v>0.061</v>
      </c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</row>
    <row r="26" spans="1:13" s="26" customFormat="1" ht="21" customHeight="1">
      <c r="A26" s="32">
        <v>21</v>
      </c>
      <c r="B26" s="39" t="s">
        <v>35</v>
      </c>
      <c r="C26" s="34">
        <v>3529</v>
      </c>
      <c r="D26" s="35">
        <f aca="true" t="shared" si="4" ref="D26:D34">J26+L26</f>
        <v>0</v>
      </c>
      <c r="E26" s="45">
        <f t="shared" si="1"/>
        <v>0</v>
      </c>
      <c r="F26" s="46">
        <v>50</v>
      </c>
      <c r="G26" s="47">
        <f aca="true" t="shared" si="5" ref="G26:G34">K26+M26</f>
        <v>0</v>
      </c>
      <c r="H26" s="45">
        <f t="shared" si="3"/>
        <v>0</v>
      </c>
      <c r="I26" s="2"/>
      <c r="J26" s="2"/>
      <c r="K26" s="2"/>
      <c r="L26" s="2"/>
      <c r="M26" s="2"/>
    </row>
    <row r="27" spans="1:215" s="25" customFormat="1" ht="21" customHeight="1">
      <c r="A27" s="36">
        <v>22</v>
      </c>
      <c r="B27" s="37" t="s">
        <v>36</v>
      </c>
      <c r="C27" s="35">
        <v>1866</v>
      </c>
      <c r="D27" s="35">
        <f t="shared" si="4"/>
        <v>328</v>
      </c>
      <c r="E27" s="48">
        <f t="shared" si="1"/>
        <v>0.1757770632368703</v>
      </c>
      <c r="F27" s="49">
        <v>26.1691</v>
      </c>
      <c r="G27" s="47">
        <f t="shared" si="5"/>
        <v>5.9344</v>
      </c>
      <c r="H27" s="48">
        <f t="shared" si="3"/>
        <v>0.22677126840433948</v>
      </c>
      <c r="I27" s="55"/>
      <c r="J27" s="55">
        <v>311</v>
      </c>
      <c r="K27" s="55">
        <v>5.5233</v>
      </c>
      <c r="L27" s="55">
        <v>17</v>
      </c>
      <c r="M27" s="55">
        <v>0.4111</v>
      </c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</row>
    <row r="28" spans="1:215" s="23" customFormat="1" ht="21" customHeight="1">
      <c r="A28" s="32">
        <v>23</v>
      </c>
      <c r="B28" s="39" t="s">
        <v>37</v>
      </c>
      <c r="C28" s="34">
        <v>832</v>
      </c>
      <c r="D28" s="35">
        <f t="shared" si="4"/>
        <v>0</v>
      </c>
      <c r="E28" s="45">
        <f t="shared" si="1"/>
        <v>0</v>
      </c>
      <c r="F28" s="46">
        <v>24.4913</v>
      </c>
      <c r="G28" s="47">
        <f t="shared" si="5"/>
        <v>0</v>
      </c>
      <c r="H28" s="45">
        <f t="shared" si="3"/>
        <v>0</v>
      </c>
      <c r="I28" s="2"/>
      <c r="J28" s="2"/>
      <c r="K28" s="2"/>
      <c r="L28" s="2"/>
      <c r="M28" s="2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6"/>
      <c r="ET28" s="26"/>
      <c r="EU28" s="26"/>
      <c r="EV28" s="26"/>
      <c r="EW28" s="26"/>
      <c r="EX28" s="26"/>
      <c r="EY28" s="26"/>
      <c r="EZ28" s="26"/>
      <c r="FA28" s="26"/>
      <c r="FB28" s="26"/>
      <c r="FC28" s="26"/>
      <c r="FD28" s="26"/>
      <c r="FE28" s="26"/>
      <c r="FF28" s="26"/>
      <c r="FG28" s="26"/>
      <c r="FH28" s="26"/>
      <c r="FI28" s="26"/>
      <c r="FJ28" s="26"/>
      <c r="FK28" s="26"/>
      <c r="FL28" s="26"/>
      <c r="FM28" s="26"/>
      <c r="FN28" s="26"/>
      <c r="FO28" s="26"/>
      <c r="FP28" s="26"/>
      <c r="FQ28" s="26"/>
      <c r="FR28" s="26"/>
      <c r="FS28" s="26"/>
      <c r="FT28" s="26"/>
      <c r="FU28" s="26"/>
      <c r="FV28" s="26"/>
      <c r="FW28" s="26"/>
      <c r="FX28" s="26"/>
      <c r="FY28" s="26"/>
      <c r="FZ28" s="26"/>
      <c r="GA28" s="26"/>
      <c r="GB28" s="26"/>
      <c r="GC28" s="26"/>
      <c r="GD28" s="26"/>
      <c r="GE28" s="26"/>
      <c r="GF28" s="26"/>
      <c r="GG28" s="26"/>
      <c r="GH28" s="26"/>
      <c r="GI28" s="26"/>
      <c r="GJ28" s="26"/>
      <c r="GK28" s="26"/>
      <c r="GL28" s="26"/>
      <c r="GM28" s="26"/>
      <c r="GN28" s="26"/>
      <c r="GO28" s="26"/>
      <c r="GP28" s="26"/>
      <c r="GQ28" s="26"/>
      <c r="GR28" s="26"/>
      <c r="GS28" s="26"/>
      <c r="GT28" s="26"/>
      <c r="GU28" s="26"/>
      <c r="GV28" s="26"/>
      <c r="GW28" s="26"/>
      <c r="GX28" s="26"/>
      <c r="GY28" s="26"/>
      <c r="GZ28" s="26"/>
      <c r="HA28" s="26"/>
      <c r="HB28" s="26"/>
      <c r="HC28" s="26"/>
      <c r="HD28" s="26"/>
      <c r="HE28" s="26"/>
      <c r="HF28" s="26"/>
      <c r="HG28" s="26"/>
    </row>
    <row r="29" spans="1:215" s="25" customFormat="1" ht="21" customHeight="1">
      <c r="A29" s="36">
        <v>24</v>
      </c>
      <c r="B29" s="37" t="s">
        <v>38</v>
      </c>
      <c r="C29" s="35">
        <v>761</v>
      </c>
      <c r="D29" s="35">
        <f t="shared" si="4"/>
        <v>136</v>
      </c>
      <c r="E29" s="48">
        <f t="shared" si="1"/>
        <v>0.17871222076215507</v>
      </c>
      <c r="F29" s="49">
        <v>16.8373</v>
      </c>
      <c r="G29" s="47">
        <f t="shared" si="5"/>
        <v>5.0172</v>
      </c>
      <c r="H29" s="48">
        <f t="shared" si="3"/>
        <v>0.29798126778046363</v>
      </c>
      <c r="I29" s="55">
        <v>21844.21</v>
      </c>
      <c r="J29" s="55">
        <v>133</v>
      </c>
      <c r="K29" s="55">
        <v>5.0103</v>
      </c>
      <c r="L29" s="55">
        <v>3</v>
      </c>
      <c r="M29" s="55">
        <v>0.0069</v>
      </c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  <c r="FL29" s="24"/>
      <c r="FM29" s="24"/>
      <c r="FN29" s="24"/>
      <c r="FO29" s="24"/>
      <c r="FP29" s="24"/>
      <c r="FQ29" s="24"/>
      <c r="FR29" s="24"/>
      <c r="FS29" s="24"/>
      <c r="FT29" s="24"/>
      <c r="FU29" s="24"/>
      <c r="FV29" s="24"/>
      <c r="FW29" s="24"/>
      <c r="FX29" s="24"/>
      <c r="FY29" s="24"/>
      <c r="FZ29" s="24"/>
      <c r="GA29" s="24"/>
      <c r="GB29" s="24"/>
      <c r="GC29" s="24"/>
      <c r="GD29" s="24"/>
      <c r="GE29" s="24"/>
      <c r="GF29" s="24"/>
      <c r="GG29" s="24"/>
      <c r="GH29" s="24"/>
      <c r="GI29" s="24"/>
      <c r="GJ29" s="24"/>
      <c r="GK29" s="24"/>
      <c r="GL29" s="24"/>
      <c r="GM29" s="24"/>
      <c r="GN29" s="24"/>
      <c r="GO29" s="24"/>
      <c r="GP29" s="24"/>
      <c r="GQ29" s="24"/>
      <c r="GR29" s="24"/>
      <c r="GS29" s="24"/>
      <c r="GT29" s="24"/>
      <c r="GU29" s="24"/>
      <c r="GV29" s="24"/>
      <c r="GW29" s="24"/>
      <c r="GX29" s="24"/>
      <c r="GY29" s="24"/>
      <c r="GZ29" s="24"/>
      <c r="HA29" s="24"/>
      <c r="HB29" s="24"/>
      <c r="HC29" s="24"/>
      <c r="HD29" s="24"/>
      <c r="HE29" s="24"/>
      <c r="HF29" s="24"/>
      <c r="HG29" s="24"/>
    </row>
    <row r="30" spans="1:215" s="23" customFormat="1" ht="21" customHeight="1">
      <c r="A30" s="32">
        <v>25</v>
      </c>
      <c r="B30" s="39" t="s">
        <v>39</v>
      </c>
      <c r="C30" s="34">
        <v>1246</v>
      </c>
      <c r="D30" s="35">
        <f t="shared" si="4"/>
        <v>0</v>
      </c>
      <c r="E30" s="45">
        <f t="shared" si="1"/>
        <v>0</v>
      </c>
      <c r="F30" s="46">
        <v>58.6007</v>
      </c>
      <c r="G30" s="47">
        <f t="shared" si="5"/>
        <v>0</v>
      </c>
      <c r="H30" s="45">
        <f t="shared" si="3"/>
        <v>0</v>
      </c>
      <c r="I30" s="2"/>
      <c r="J30" s="2"/>
      <c r="K30" s="2"/>
      <c r="L30" s="2"/>
      <c r="M30" s="2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6"/>
      <c r="FB30" s="26"/>
      <c r="FC30" s="26"/>
      <c r="FD30" s="26"/>
      <c r="FE30" s="26"/>
      <c r="FF30" s="26"/>
      <c r="FG30" s="26"/>
      <c r="FH30" s="26"/>
      <c r="FI30" s="26"/>
      <c r="FJ30" s="26"/>
      <c r="FK30" s="26"/>
      <c r="FL30" s="26"/>
      <c r="FM30" s="26"/>
      <c r="FN30" s="26"/>
      <c r="FO30" s="26"/>
      <c r="FP30" s="26"/>
      <c r="FQ30" s="26"/>
      <c r="FR30" s="26"/>
      <c r="FS30" s="26"/>
      <c r="FT30" s="26"/>
      <c r="FU30" s="26"/>
      <c r="FV30" s="26"/>
      <c r="FW30" s="26"/>
      <c r="FX30" s="26"/>
      <c r="FY30" s="26"/>
      <c r="FZ30" s="26"/>
      <c r="GA30" s="26"/>
      <c r="GB30" s="26"/>
      <c r="GC30" s="26"/>
      <c r="GD30" s="26"/>
      <c r="GE30" s="26"/>
      <c r="GF30" s="26"/>
      <c r="GG30" s="26"/>
      <c r="GH30" s="26"/>
      <c r="GI30" s="26"/>
      <c r="GJ30" s="26"/>
      <c r="GK30" s="26"/>
      <c r="GL30" s="26"/>
      <c r="GM30" s="26"/>
      <c r="GN30" s="26"/>
      <c r="GO30" s="26"/>
      <c r="GP30" s="26"/>
      <c r="GQ30" s="26"/>
      <c r="GR30" s="26"/>
      <c r="GS30" s="26"/>
      <c r="GT30" s="26"/>
      <c r="GU30" s="26"/>
      <c r="GV30" s="26"/>
      <c r="GW30" s="26"/>
      <c r="GX30" s="26"/>
      <c r="GY30" s="26"/>
      <c r="GZ30" s="26"/>
      <c r="HA30" s="26"/>
      <c r="HB30" s="26"/>
      <c r="HC30" s="26"/>
      <c r="HD30" s="26"/>
      <c r="HE30" s="26"/>
      <c r="HF30" s="26"/>
      <c r="HG30" s="26"/>
    </row>
    <row r="31" spans="1:215" s="25" customFormat="1" ht="21" customHeight="1">
      <c r="A31" s="36">
        <v>26</v>
      </c>
      <c r="B31" s="37" t="s">
        <v>40</v>
      </c>
      <c r="C31" s="35">
        <v>1623</v>
      </c>
      <c r="D31" s="35">
        <f t="shared" si="4"/>
        <v>746</v>
      </c>
      <c r="E31" s="48">
        <f t="shared" si="1"/>
        <v>0.4596426370918053</v>
      </c>
      <c r="F31" s="49">
        <v>39.1695</v>
      </c>
      <c r="G31" s="47">
        <f t="shared" si="5"/>
        <v>13.9351</v>
      </c>
      <c r="H31" s="48">
        <f t="shared" si="3"/>
        <v>0.35576405111119624</v>
      </c>
      <c r="I31" s="55"/>
      <c r="J31" s="55">
        <v>746</v>
      </c>
      <c r="K31" s="55">
        <v>13.9351</v>
      </c>
      <c r="L31" s="55"/>
      <c r="M31" s="55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4"/>
      <c r="FV31" s="24"/>
      <c r="FW31" s="24"/>
      <c r="FX31" s="24"/>
      <c r="FY31" s="24"/>
      <c r="FZ31" s="24"/>
      <c r="GA31" s="24"/>
      <c r="GB31" s="24"/>
      <c r="GC31" s="24"/>
      <c r="GD31" s="24"/>
      <c r="GE31" s="24"/>
      <c r="GF31" s="24"/>
      <c r="GG31" s="24"/>
      <c r="GH31" s="24"/>
      <c r="GI31" s="24"/>
      <c r="GJ31" s="24"/>
      <c r="GK31" s="24"/>
      <c r="GL31" s="24"/>
      <c r="GM31" s="24"/>
      <c r="GN31" s="24"/>
      <c r="GO31" s="24"/>
      <c r="GP31" s="24"/>
      <c r="GQ31" s="24"/>
      <c r="GR31" s="24"/>
      <c r="GS31" s="24"/>
      <c r="GT31" s="24"/>
      <c r="GU31" s="24"/>
      <c r="GV31" s="24"/>
      <c r="GW31" s="24"/>
      <c r="GX31" s="24"/>
      <c r="GY31" s="24"/>
      <c r="GZ31" s="24"/>
      <c r="HA31" s="24"/>
      <c r="HB31" s="24"/>
      <c r="HC31" s="24"/>
      <c r="HD31" s="24"/>
      <c r="HE31" s="24"/>
      <c r="HF31" s="24"/>
      <c r="HG31" s="24"/>
    </row>
    <row r="32" spans="1:215" s="23" customFormat="1" ht="21" customHeight="1">
      <c r="A32" s="32">
        <v>27</v>
      </c>
      <c r="B32" s="39" t="s">
        <v>41</v>
      </c>
      <c r="C32" s="34">
        <v>1439</v>
      </c>
      <c r="D32" s="35">
        <f aca="true" t="shared" si="6" ref="D32:D37">J32+L32</f>
        <v>0</v>
      </c>
      <c r="E32" s="45">
        <f t="shared" si="1"/>
        <v>0</v>
      </c>
      <c r="F32" s="46">
        <v>46.9751</v>
      </c>
      <c r="G32" s="47">
        <f aca="true" t="shared" si="7" ref="G32:G37">K32+M32</f>
        <v>0</v>
      </c>
      <c r="H32" s="45">
        <f t="shared" si="3"/>
        <v>0</v>
      </c>
      <c r="I32" s="2"/>
      <c r="J32" s="2"/>
      <c r="K32" s="2"/>
      <c r="L32" s="2"/>
      <c r="M32" s="2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6"/>
      <c r="ET32" s="26"/>
      <c r="EU32" s="26"/>
      <c r="EV32" s="26"/>
      <c r="EW32" s="26"/>
      <c r="EX32" s="26"/>
      <c r="EY32" s="26"/>
      <c r="EZ32" s="26"/>
      <c r="FA32" s="26"/>
      <c r="FB32" s="26"/>
      <c r="FC32" s="26"/>
      <c r="FD32" s="26"/>
      <c r="FE32" s="26"/>
      <c r="FF32" s="26"/>
      <c r="FG32" s="26"/>
      <c r="FH32" s="26"/>
      <c r="FI32" s="26"/>
      <c r="FJ32" s="26"/>
      <c r="FK32" s="26"/>
      <c r="FL32" s="26"/>
      <c r="FM32" s="26"/>
      <c r="FN32" s="26"/>
      <c r="FO32" s="26"/>
      <c r="FP32" s="26"/>
      <c r="FQ32" s="26"/>
      <c r="FR32" s="26"/>
      <c r="FS32" s="26"/>
      <c r="FT32" s="26"/>
      <c r="FU32" s="26"/>
      <c r="FV32" s="26"/>
      <c r="FW32" s="26"/>
      <c r="FX32" s="26"/>
      <c r="FY32" s="26"/>
      <c r="FZ32" s="26"/>
      <c r="GA32" s="26"/>
      <c r="GB32" s="26"/>
      <c r="GC32" s="26"/>
      <c r="GD32" s="26"/>
      <c r="GE32" s="26"/>
      <c r="GF32" s="26"/>
      <c r="GG32" s="26"/>
      <c r="GH32" s="26"/>
      <c r="GI32" s="26"/>
      <c r="GJ32" s="26"/>
      <c r="GK32" s="26"/>
      <c r="GL32" s="26"/>
      <c r="GM32" s="26"/>
      <c r="GN32" s="26"/>
      <c r="GO32" s="26"/>
      <c r="GP32" s="26"/>
      <c r="GQ32" s="26"/>
      <c r="GR32" s="26"/>
      <c r="GS32" s="26"/>
      <c r="GT32" s="26"/>
      <c r="GU32" s="26"/>
      <c r="GV32" s="26"/>
      <c r="GW32" s="26"/>
      <c r="GX32" s="26"/>
      <c r="GY32" s="26"/>
      <c r="GZ32" s="26"/>
      <c r="HA32" s="26"/>
      <c r="HB32" s="26"/>
      <c r="HC32" s="26"/>
      <c r="HD32" s="26"/>
      <c r="HE32" s="26"/>
      <c r="HF32" s="26"/>
      <c r="HG32" s="26"/>
    </row>
    <row r="33" spans="1:215" s="23" customFormat="1" ht="21" customHeight="1">
      <c r="A33" s="32">
        <v>28</v>
      </c>
      <c r="B33" s="39" t="s">
        <v>42</v>
      </c>
      <c r="C33" s="34">
        <v>1960</v>
      </c>
      <c r="D33" s="35">
        <f t="shared" si="6"/>
        <v>0</v>
      </c>
      <c r="E33" s="45">
        <f t="shared" si="1"/>
        <v>0</v>
      </c>
      <c r="F33" s="46">
        <v>64.9676</v>
      </c>
      <c r="G33" s="47">
        <f t="shared" si="7"/>
        <v>0</v>
      </c>
      <c r="H33" s="45">
        <f t="shared" si="3"/>
        <v>0</v>
      </c>
      <c r="I33" s="2"/>
      <c r="J33" s="2"/>
      <c r="K33" s="2"/>
      <c r="L33" s="2"/>
      <c r="M33" s="2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  <c r="ES33" s="26"/>
      <c r="ET33" s="26"/>
      <c r="EU33" s="26"/>
      <c r="EV33" s="26"/>
      <c r="EW33" s="26"/>
      <c r="EX33" s="26"/>
      <c r="EY33" s="26"/>
      <c r="EZ33" s="26"/>
      <c r="FA33" s="26"/>
      <c r="FB33" s="26"/>
      <c r="FC33" s="26"/>
      <c r="FD33" s="26"/>
      <c r="FE33" s="26"/>
      <c r="FF33" s="26"/>
      <c r="FG33" s="26"/>
      <c r="FH33" s="26"/>
      <c r="FI33" s="26"/>
      <c r="FJ33" s="26"/>
      <c r="FK33" s="26"/>
      <c r="FL33" s="26"/>
      <c r="FM33" s="26"/>
      <c r="FN33" s="26"/>
      <c r="FO33" s="26"/>
      <c r="FP33" s="26"/>
      <c r="FQ33" s="26"/>
      <c r="FR33" s="26"/>
      <c r="FS33" s="26"/>
      <c r="FT33" s="26"/>
      <c r="FU33" s="26"/>
      <c r="FV33" s="26"/>
      <c r="FW33" s="26"/>
      <c r="FX33" s="26"/>
      <c r="FY33" s="26"/>
      <c r="FZ33" s="26"/>
      <c r="GA33" s="26"/>
      <c r="GB33" s="26"/>
      <c r="GC33" s="26"/>
      <c r="GD33" s="26"/>
      <c r="GE33" s="26"/>
      <c r="GF33" s="26"/>
      <c r="GG33" s="26"/>
      <c r="GH33" s="26"/>
      <c r="GI33" s="26"/>
      <c r="GJ33" s="26"/>
      <c r="GK33" s="26"/>
      <c r="GL33" s="26"/>
      <c r="GM33" s="26"/>
      <c r="GN33" s="26"/>
      <c r="GO33" s="26"/>
      <c r="GP33" s="26"/>
      <c r="GQ33" s="26"/>
      <c r="GR33" s="26"/>
      <c r="GS33" s="26"/>
      <c r="GT33" s="26"/>
      <c r="GU33" s="26"/>
      <c r="GV33" s="26"/>
      <c r="GW33" s="26"/>
      <c r="GX33" s="26"/>
      <c r="GY33" s="26"/>
      <c r="GZ33" s="26"/>
      <c r="HA33" s="26"/>
      <c r="HB33" s="26"/>
      <c r="HC33" s="26"/>
      <c r="HD33" s="26"/>
      <c r="HE33" s="26"/>
      <c r="HF33" s="26"/>
      <c r="HG33" s="26"/>
    </row>
    <row r="34" spans="1:13" s="26" customFormat="1" ht="21" customHeight="1">
      <c r="A34" s="32">
        <v>29</v>
      </c>
      <c r="B34" s="40" t="s">
        <v>43</v>
      </c>
      <c r="C34" s="34">
        <v>3622</v>
      </c>
      <c r="D34" s="35">
        <f t="shared" si="6"/>
        <v>0</v>
      </c>
      <c r="E34" s="45">
        <f t="shared" si="1"/>
        <v>0</v>
      </c>
      <c r="F34" s="46">
        <v>39.2305</v>
      </c>
      <c r="G34" s="47">
        <f t="shared" si="7"/>
        <v>0</v>
      </c>
      <c r="H34" s="45">
        <f t="shared" si="3"/>
        <v>0</v>
      </c>
      <c r="I34" s="2"/>
      <c r="J34" s="2"/>
      <c r="K34" s="2"/>
      <c r="L34" s="2"/>
      <c r="M34" s="2"/>
    </row>
    <row r="35" spans="1:215" s="23" customFormat="1" ht="21" customHeight="1">
      <c r="A35" s="32">
        <v>30</v>
      </c>
      <c r="B35" s="39" t="s">
        <v>44</v>
      </c>
      <c r="C35" s="34">
        <v>2126</v>
      </c>
      <c r="D35" s="35">
        <f t="shared" si="6"/>
        <v>0</v>
      </c>
      <c r="E35" s="45">
        <f t="shared" si="1"/>
        <v>0</v>
      </c>
      <c r="F35" s="46">
        <v>17.7036</v>
      </c>
      <c r="G35" s="47">
        <f t="shared" si="7"/>
        <v>0</v>
      </c>
      <c r="H35" s="45">
        <f t="shared" si="3"/>
        <v>0</v>
      </c>
      <c r="I35" s="2"/>
      <c r="J35" s="2"/>
      <c r="K35" s="2"/>
      <c r="L35" s="2"/>
      <c r="M35" s="2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6"/>
      <c r="ET35" s="26"/>
      <c r="EU35" s="26"/>
      <c r="EV35" s="26"/>
      <c r="EW35" s="26"/>
      <c r="EX35" s="26"/>
      <c r="EY35" s="26"/>
      <c r="EZ35" s="26"/>
      <c r="FA35" s="26"/>
      <c r="FB35" s="26"/>
      <c r="FC35" s="26"/>
      <c r="FD35" s="26"/>
      <c r="FE35" s="26"/>
      <c r="FF35" s="26"/>
      <c r="FG35" s="26"/>
      <c r="FH35" s="26"/>
      <c r="FI35" s="26"/>
      <c r="FJ35" s="26"/>
      <c r="FK35" s="26"/>
      <c r="FL35" s="26"/>
      <c r="FM35" s="26"/>
      <c r="FN35" s="26"/>
      <c r="FO35" s="26"/>
      <c r="FP35" s="26"/>
      <c r="FQ35" s="26"/>
      <c r="FR35" s="26"/>
      <c r="FS35" s="26"/>
      <c r="FT35" s="26"/>
      <c r="FU35" s="26"/>
      <c r="FV35" s="26"/>
      <c r="FW35" s="26"/>
      <c r="FX35" s="26"/>
      <c r="FY35" s="26"/>
      <c r="FZ35" s="26"/>
      <c r="GA35" s="26"/>
      <c r="GB35" s="26"/>
      <c r="GC35" s="26"/>
      <c r="GD35" s="26"/>
      <c r="GE35" s="26"/>
      <c r="GF35" s="26"/>
      <c r="GG35" s="26"/>
      <c r="GH35" s="26"/>
      <c r="GI35" s="26"/>
      <c r="GJ35" s="26"/>
      <c r="GK35" s="26"/>
      <c r="GL35" s="26"/>
      <c r="GM35" s="26"/>
      <c r="GN35" s="26"/>
      <c r="GO35" s="26"/>
      <c r="GP35" s="26"/>
      <c r="GQ35" s="26"/>
      <c r="GR35" s="26"/>
      <c r="GS35" s="26"/>
      <c r="GT35" s="26"/>
      <c r="GU35" s="26"/>
      <c r="GV35" s="26"/>
      <c r="GW35" s="26"/>
      <c r="GX35" s="26"/>
      <c r="GY35" s="26"/>
      <c r="GZ35" s="26"/>
      <c r="HA35" s="26"/>
      <c r="HB35" s="26"/>
      <c r="HC35" s="26"/>
      <c r="HD35" s="26"/>
      <c r="HE35" s="26"/>
      <c r="HF35" s="26"/>
      <c r="HG35" s="26"/>
    </row>
    <row r="36" spans="1:215" s="23" customFormat="1" ht="21" customHeight="1">
      <c r="A36" s="32">
        <v>31</v>
      </c>
      <c r="B36" s="39" t="s">
        <v>45</v>
      </c>
      <c r="C36" s="34">
        <v>36</v>
      </c>
      <c r="D36" s="35">
        <f t="shared" si="6"/>
        <v>0</v>
      </c>
      <c r="E36" s="45">
        <f t="shared" si="1"/>
        <v>0</v>
      </c>
      <c r="F36" s="46">
        <v>0.5229</v>
      </c>
      <c r="G36" s="47">
        <f t="shared" si="7"/>
        <v>0</v>
      </c>
      <c r="H36" s="45">
        <f t="shared" si="3"/>
        <v>0</v>
      </c>
      <c r="I36" s="2"/>
      <c r="J36" s="2"/>
      <c r="K36" s="2"/>
      <c r="L36" s="2"/>
      <c r="M36" s="2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</row>
    <row r="37" spans="1:215" s="25" customFormat="1" ht="21" customHeight="1">
      <c r="A37" s="36">
        <v>32</v>
      </c>
      <c r="B37" s="41" t="s">
        <v>46</v>
      </c>
      <c r="C37" s="35">
        <v>447</v>
      </c>
      <c r="D37" s="35">
        <f t="shared" si="6"/>
        <v>4</v>
      </c>
      <c r="E37" s="48">
        <f t="shared" si="1"/>
        <v>0.008948545861297539</v>
      </c>
      <c r="F37" s="49">
        <v>5.2073</v>
      </c>
      <c r="G37" s="47">
        <f t="shared" si="7"/>
        <v>0.024</v>
      </c>
      <c r="H37" s="48">
        <f t="shared" si="3"/>
        <v>0.00460891440861867</v>
      </c>
      <c r="I37" s="55"/>
      <c r="J37" s="55">
        <v>4</v>
      </c>
      <c r="K37" s="55">
        <v>0.024</v>
      </c>
      <c r="L37" s="55"/>
      <c r="M37" s="55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4"/>
      <c r="FN37" s="24"/>
      <c r="FO37" s="24"/>
      <c r="FP37" s="24"/>
      <c r="FQ37" s="24"/>
      <c r="FR37" s="24"/>
      <c r="FS37" s="24"/>
      <c r="FT37" s="24"/>
      <c r="FU37" s="24"/>
      <c r="FV37" s="24"/>
      <c r="FW37" s="24"/>
      <c r="FX37" s="24"/>
      <c r="FY37" s="24"/>
      <c r="FZ37" s="24"/>
      <c r="GA37" s="24"/>
      <c r="GB37" s="24"/>
      <c r="GC37" s="24"/>
      <c r="GD37" s="24"/>
      <c r="GE37" s="24"/>
      <c r="GF37" s="24"/>
      <c r="GG37" s="24"/>
      <c r="GH37" s="24"/>
      <c r="GI37" s="24"/>
      <c r="GJ37" s="24"/>
      <c r="GK37" s="24"/>
      <c r="GL37" s="24"/>
      <c r="GM37" s="24"/>
      <c r="GN37" s="24"/>
      <c r="GO37" s="24"/>
      <c r="GP37" s="24"/>
      <c r="GQ37" s="24"/>
      <c r="GR37" s="24"/>
      <c r="GS37" s="24"/>
      <c r="GT37" s="24"/>
      <c r="GU37" s="24"/>
      <c r="GV37" s="24"/>
      <c r="GW37" s="24"/>
      <c r="GX37" s="24"/>
      <c r="GY37" s="24"/>
      <c r="GZ37" s="24"/>
      <c r="HA37" s="24"/>
      <c r="HB37" s="24"/>
      <c r="HC37" s="24"/>
      <c r="HD37" s="24"/>
      <c r="HE37" s="24"/>
      <c r="HF37" s="24"/>
      <c r="HG37" s="24"/>
    </row>
    <row r="38" spans="1:8" ht="28.5" customHeight="1">
      <c r="A38" s="42" t="s">
        <v>47</v>
      </c>
      <c r="B38" s="43"/>
      <c r="C38" s="44">
        <f>SUM(C6:C37)</f>
        <v>52460</v>
      </c>
      <c r="D38" s="44"/>
      <c r="E38" s="50">
        <f t="shared" si="1"/>
        <v>0</v>
      </c>
      <c r="F38" s="51">
        <f>SUM(F6:F37)</f>
        <v>928.7691</v>
      </c>
      <c r="G38" s="51"/>
      <c r="H38" s="50">
        <f t="shared" si="3"/>
        <v>0</v>
      </c>
    </row>
  </sheetData>
  <sheetProtection/>
  <protectedRanges>
    <protectedRange sqref="D6:D37" name="小区开工数"/>
    <protectedRange sqref="D6:D37" name="小区开工数_1"/>
    <protectedRange sqref="G6:G37" name="居民开工数"/>
  </protectedRanges>
  <mergeCells count="12">
    <mergeCell ref="A2:H2"/>
    <mergeCell ref="A3:H3"/>
    <mergeCell ref="C4:E4"/>
    <mergeCell ref="F4:H4"/>
    <mergeCell ref="A38:B38"/>
    <mergeCell ref="A4:A5"/>
    <mergeCell ref="B4:B5"/>
    <mergeCell ref="I2:I4"/>
    <mergeCell ref="J2:J4"/>
    <mergeCell ref="K2:K4"/>
    <mergeCell ref="L2:L4"/>
    <mergeCell ref="M2:M4"/>
  </mergeCells>
  <printOptions horizontalCentered="1"/>
  <pageMargins left="0.75" right="0.75" top="0.9" bottom="0.47" header="0.87" footer="0.31"/>
  <pageSetup fitToHeight="0" horizontalDpi="600" verticalDpi="600" orientation="portrait" paperSize="9" scale="88"/>
  <colBreaks count="1" manualBreakCount="1">
    <brk id="8" max="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8"/>
  <sheetViews>
    <sheetView tabSelected="1" zoomScaleSheetLayoutView="85" workbookViewId="0" topLeftCell="A1">
      <pane ySplit="5" topLeftCell="A6" activePane="bottomLeft" state="frozen"/>
      <selection pane="bottomLeft" activeCell="A2" sqref="A2:F2"/>
    </sheetView>
  </sheetViews>
  <sheetFormatPr defaultColWidth="9.00390625" defaultRowHeight="13.5"/>
  <cols>
    <col min="1" max="1" width="6.625" style="3" customWidth="1"/>
    <col min="2" max="2" width="10.25390625" style="4" customWidth="1"/>
    <col min="3" max="6" width="16.375" style="4" customWidth="1"/>
    <col min="7" max="141" width="9.00390625" style="4" customWidth="1"/>
    <col min="142" max="16384" width="9.00390625" style="3" customWidth="1"/>
  </cols>
  <sheetData>
    <row r="1" spans="1:6" ht="16.5" customHeight="1">
      <c r="A1" s="5" t="s">
        <v>0</v>
      </c>
      <c r="B1" s="2"/>
      <c r="C1" s="2"/>
      <c r="D1" s="2"/>
      <c r="E1" s="2"/>
      <c r="F1" s="2"/>
    </row>
    <row r="2" spans="1:6" ht="28.5" customHeight="1">
      <c r="A2" s="6" t="s">
        <v>48</v>
      </c>
      <c r="B2" s="6"/>
      <c r="C2" s="6"/>
      <c r="D2" s="6"/>
      <c r="E2" s="6"/>
      <c r="F2" s="6"/>
    </row>
    <row r="3" spans="1:6" ht="19.5" customHeight="1">
      <c r="A3" s="7" t="s">
        <v>49</v>
      </c>
      <c r="B3" s="7"/>
      <c r="C3" s="7"/>
      <c r="D3" s="7"/>
      <c r="E3" s="7"/>
      <c r="F3" s="7"/>
    </row>
    <row r="4" spans="1:6" ht="27.75" customHeight="1">
      <c r="A4" s="8" t="s">
        <v>8</v>
      </c>
      <c r="B4" s="8" t="s">
        <v>9</v>
      </c>
      <c r="C4" s="8" t="s">
        <v>10</v>
      </c>
      <c r="D4" s="8"/>
      <c r="E4" s="8" t="s">
        <v>11</v>
      </c>
      <c r="F4" s="8"/>
    </row>
    <row r="5" spans="1:6" ht="28.5" customHeight="1">
      <c r="A5" s="8"/>
      <c r="B5" s="8"/>
      <c r="C5" s="8" t="s">
        <v>12</v>
      </c>
      <c r="D5" s="8" t="s">
        <v>13</v>
      </c>
      <c r="E5" s="8" t="s">
        <v>12</v>
      </c>
      <c r="F5" s="8" t="s">
        <v>13</v>
      </c>
    </row>
    <row r="6" spans="1:256" s="1" customFormat="1" ht="21" customHeight="1">
      <c r="A6" s="9">
        <v>1</v>
      </c>
      <c r="B6" s="10" t="s">
        <v>15</v>
      </c>
      <c r="C6" s="11">
        <v>400</v>
      </c>
      <c r="D6" s="11">
        <v>411</v>
      </c>
      <c r="E6" s="14">
        <v>21.3</v>
      </c>
      <c r="F6" s="15">
        <v>21.3</v>
      </c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181" s="1" customFormat="1" ht="21" customHeight="1">
      <c r="A7" s="9">
        <v>2</v>
      </c>
      <c r="B7" s="10" t="s">
        <v>28</v>
      </c>
      <c r="C7" s="11">
        <v>177</v>
      </c>
      <c r="D7" s="11">
        <v>177</v>
      </c>
      <c r="E7" s="14">
        <v>10.12</v>
      </c>
      <c r="F7" s="15">
        <v>10.19</v>
      </c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</row>
    <row r="8" spans="1:256" s="2" customFormat="1" ht="21" customHeight="1">
      <c r="A8" s="9">
        <v>3</v>
      </c>
      <c r="B8" s="10" t="s">
        <v>16</v>
      </c>
      <c r="C8" s="11">
        <v>3698</v>
      </c>
      <c r="D8" s="11">
        <v>3698</v>
      </c>
      <c r="E8" s="14">
        <v>53</v>
      </c>
      <c r="F8" s="15">
        <v>53.26</v>
      </c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  <c r="IQ8" s="21"/>
      <c r="IR8" s="21"/>
      <c r="IS8" s="21"/>
      <c r="IT8" s="21"/>
      <c r="IU8" s="21"/>
      <c r="IV8" s="21"/>
    </row>
    <row r="9" spans="1:181" s="1" customFormat="1" ht="21" customHeight="1">
      <c r="A9" s="9">
        <v>4</v>
      </c>
      <c r="B9" s="10" t="s">
        <v>36</v>
      </c>
      <c r="C9" s="11">
        <v>1779</v>
      </c>
      <c r="D9" s="11">
        <v>1894</v>
      </c>
      <c r="E9" s="14">
        <v>21.94</v>
      </c>
      <c r="F9" s="15">
        <v>23.5</v>
      </c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</row>
    <row r="10" spans="1:256" s="1" customFormat="1" ht="21" customHeight="1">
      <c r="A10" s="9">
        <v>5</v>
      </c>
      <c r="B10" s="10" t="s">
        <v>24</v>
      </c>
      <c r="C10" s="11">
        <v>1540</v>
      </c>
      <c r="D10" s="11">
        <v>1571</v>
      </c>
      <c r="E10" s="14">
        <v>21.37</v>
      </c>
      <c r="F10" s="15">
        <v>22.37</v>
      </c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181" s="1" customFormat="1" ht="21" customHeight="1">
      <c r="A11" s="9">
        <v>6</v>
      </c>
      <c r="B11" s="10" t="s">
        <v>39</v>
      </c>
      <c r="C11" s="11">
        <v>1203</v>
      </c>
      <c r="D11" s="11">
        <v>1203</v>
      </c>
      <c r="E11" s="14">
        <v>52.53</v>
      </c>
      <c r="F11" s="15">
        <v>52.53</v>
      </c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</row>
    <row r="12" spans="1:181" s="1" customFormat="1" ht="21" customHeight="1">
      <c r="A12" s="9">
        <v>7</v>
      </c>
      <c r="B12" s="10" t="s">
        <v>40</v>
      </c>
      <c r="C12" s="11">
        <v>1142</v>
      </c>
      <c r="D12" s="11">
        <v>1159</v>
      </c>
      <c r="E12" s="14">
        <v>19.66</v>
      </c>
      <c r="F12" s="15">
        <v>19.88</v>
      </c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</row>
    <row r="13" spans="1:256" s="1" customFormat="1" ht="21" customHeight="1">
      <c r="A13" s="9">
        <v>8</v>
      </c>
      <c r="B13" s="10" t="s">
        <v>41</v>
      </c>
      <c r="C13" s="11">
        <v>1705</v>
      </c>
      <c r="D13" s="11">
        <v>1705</v>
      </c>
      <c r="E13" s="14">
        <v>41.01</v>
      </c>
      <c r="F13" s="15">
        <v>41.01</v>
      </c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s="2" customFormat="1" ht="21" customHeight="1">
      <c r="A14" s="9">
        <v>9</v>
      </c>
      <c r="B14" s="10" t="s">
        <v>21</v>
      </c>
      <c r="C14" s="11">
        <v>200</v>
      </c>
      <c r="D14" s="11">
        <v>200</v>
      </c>
      <c r="E14" s="14">
        <v>16.3</v>
      </c>
      <c r="F14" s="15">
        <v>18.93</v>
      </c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21"/>
      <c r="IM14" s="21"/>
      <c r="IN14" s="21"/>
      <c r="IO14" s="21"/>
      <c r="IP14" s="21"/>
      <c r="IQ14" s="21"/>
      <c r="IR14" s="21"/>
      <c r="IS14" s="21"/>
      <c r="IT14" s="21"/>
      <c r="IU14" s="21"/>
      <c r="IV14" s="21"/>
    </row>
    <row r="15" spans="1:221" s="1" customFormat="1" ht="21" customHeight="1">
      <c r="A15" s="9">
        <v>10</v>
      </c>
      <c r="B15" s="10" t="s">
        <v>30</v>
      </c>
      <c r="C15" s="11">
        <v>1405</v>
      </c>
      <c r="D15" s="11">
        <v>1578</v>
      </c>
      <c r="E15" s="14">
        <v>45.72</v>
      </c>
      <c r="F15" s="15">
        <v>56.02</v>
      </c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</row>
    <row r="16" spans="1:181" s="1" customFormat="1" ht="21" customHeight="1">
      <c r="A16" s="9">
        <v>11</v>
      </c>
      <c r="B16" s="10" t="s">
        <v>34</v>
      </c>
      <c r="C16" s="11">
        <v>607</v>
      </c>
      <c r="D16" s="11">
        <v>616</v>
      </c>
      <c r="E16" s="14">
        <v>18.95</v>
      </c>
      <c r="F16" s="15">
        <v>20.03</v>
      </c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</row>
    <row r="17" spans="1:256" s="2" customFormat="1" ht="21" customHeight="1">
      <c r="A17" s="9">
        <v>12</v>
      </c>
      <c r="B17" s="10" t="s">
        <v>20</v>
      </c>
      <c r="C17" s="11">
        <v>1411</v>
      </c>
      <c r="D17" s="11">
        <v>1418</v>
      </c>
      <c r="E17" s="14">
        <v>25.44</v>
      </c>
      <c r="F17" s="15">
        <v>25.96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  <c r="IR17" s="21"/>
      <c r="IS17" s="21"/>
      <c r="IT17" s="21"/>
      <c r="IU17" s="21"/>
      <c r="IV17" s="21"/>
    </row>
    <row r="18" spans="1:181" s="1" customFormat="1" ht="21" customHeight="1">
      <c r="A18" s="9">
        <v>13</v>
      </c>
      <c r="B18" s="10" t="s">
        <v>31</v>
      </c>
      <c r="C18" s="11">
        <v>1533</v>
      </c>
      <c r="D18" s="11">
        <v>1623</v>
      </c>
      <c r="E18" s="14">
        <v>18.78</v>
      </c>
      <c r="F18" s="15">
        <v>20.11</v>
      </c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</row>
    <row r="19" spans="1:181" s="1" customFormat="1" ht="21" customHeight="1">
      <c r="A19" s="9">
        <v>14</v>
      </c>
      <c r="B19" s="10" t="s">
        <v>18</v>
      </c>
      <c r="C19" s="11">
        <v>1062</v>
      </c>
      <c r="D19" s="11">
        <v>1062</v>
      </c>
      <c r="E19" s="14">
        <v>34.34</v>
      </c>
      <c r="F19" s="15">
        <v>34.34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</row>
    <row r="20" spans="1:181" s="1" customFormat="1" ht="21" customHeight="1">
      <c r="A20" s="9">
        <v>15</v>
      </c>
      <c r="B20" s="10" t="s">
        <v>42</v>
      </c>
      <c r="C20" s="11">
        <v>3889</v>
      </c>
      <c r="D20" s="11">
        <v>3892</v>
      </c>
      <c r="E20" s="14">
        <v>67.14</v>
      </c>
      <c r="F20" s="15">
        <v>68.03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</row>
    <row r="21" spans="1:256" s="1" customFormat="1" ht="21" customHeight="1">
      <c r="A21" s="9">
        <v>16</v>
      </c>
      <c r="B21" s="10" t="s">
        <v>22</v>
      </c>
      <c r="C21" s="11">
        <v>3787</v>
      </c>
      <c r="D21" s="11">
        <v>3831</v>
      </c>
      <c r="E21" s="14">
        <v>37.86</v>
      </c>
      <c r="F21" s="15">
        <v>38.94</v>
      </c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  <c r="IT21" s="22"/>
      <c r="IU21" s="22"/>
      <c r="IV21" s="22"/>
    </row>
    <row r="22" spans="1:221" s="1" customFormat="1" ht="21" customHeight="1">
      <c r="A22" s="9">
        <v>17</v>
      </c>
      <c r="B22" s="10" t="s">
        <v>25</v>
      </c>
      <c r="C22" s="11">
        <v>3053</v>
      </c>
      <c r="D22" s="11">
        <v>3248</v>
      </c>
      <c r="E22" s="14">
        <v>43.31</v>
      </c>
      <c r="F22" s="15">
        <v>50.67</v>
      </c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</row>
    <row r="23" spans="1:256" s="1" customFormat="1" ht="21" customHeight="1">
      <c r="A23" s="9">
        <v>18</v>
      </c>
      <c r="B23" s="10" t="s">
        <v>35</v>
      </c>
      <c r="C23" s="11">
        <v>3222</v>
      </c>
      <c r="D23" s="11">
        <v>3300</v>
      </c>
      <c r="E23" s="14">
        <v>48.1</v>
      </c>
      <c r="F23" s="15">
        <v>48.85</v>
      </c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  <c r="IT23" s="22"/>
      <c r="IU23" s="22"/>
      <c r="IV23" s="22"/>
    </row>
    <row r="24" spans="1:181" s="1" customFormat="1" ht="21" customHeight="1">
      <c r="A24" s="9">
        <v>19</v>
      </c>
      <c r="B24" s="10" t="s">
        <v>37</v>
      </c>
      <c r="C24" s="11">
        <v>1397</v>
      </c>
      <c r="D24" s="11">
        <v>1802</v>
      </c>
      <c r="E24" s="14">
        <v>32.75</v>
      </c>
      <c r="F24" s="15">
        <v>39.36</v>
      </c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</row>
    <row r="25" spans="1:181" s="1" customFormat="1" ht="21" customHeight="1">
      <c r="A25" s="9">
        <v>20</v>
      </c>
      <c r="B25" s="10" t="s">
        <v>26</v>
      </c>
      <c r="C25" s="11">
        <v>1322</v>
      </c>
      <c r="D25" s="11">
        <v>1466</v>
      </c>
      <c r="E25" s="14">
        <v>12.21</v>
      </c>
      <c r="F25" s="15">
        <v>12.95</v>
      </c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</row>
    <row r="26" spans="1:256" s="1" customFormat="1" ht="21" customHeight="1">
      <c r="A26" s="9">
        <v>21</v>
      </c>
      <c r="B26" s="10" t="s">
        <v>46</v>
      </c>
      <c r="C26" s="11">
        <v>608</v>
      </c>
      <c r="D26" s="11">
        <v>631</v>
      </c>
      <c r="E26" s="14">
        <v>5.1</v>
      </c>
      <c r="F26" s="15">
        <v>5.39</v>
      </c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  <c r="IT26" s="22"/>
      <c r="IU26" s="22"/>
      <c r="IV26" s="22"/>
    </row>
    <row r="27" spans="1:181" s="1" customFormat="1" ht="21" customHeight="1">
      <c r="A27" s="9">
        <v>22</v>
      </c>
      <c r="B27" s="10" t="s">
        <v>27</v>
      </c>
      <c r="C27" s="12">
        <v>1277</v>
      </c>
      <c r="D27" s="11">
        <v>1304</v>
      </c>
      <c r="E27" s="18">
        <v>29.86</v>
      </c>
      <c r="F27" s="15">
        <v>30.28</v>
      </c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</row>
    <row r="28" spans="1:256" s="2" customFormat="1" ht="21" customHeight="1">
      <c r="A28" s="9">
        <v>23</v>
      </c>
      <c r="B28" s="10" t="s">
        <v>33</v>
      </c>
      <c r="C28" s="11">
        <v>5400</v>
      </c>
      <c r="D28" s="11">
        <v>5413</v>
      </c>
      <c r="E28" s="14">
        <v>57.12</v>
      </c>
      <c r="F28" s="15">
        <v>57.19</v>
      </c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21"/>
      <c r="GT28" s="21"/>
      <c r="GU28" s="21"/>
      <c r="GV28" s="21"/>
      <c r="GW28" s="21"/>
      <c r="GX28" s="21"/>
      <c r="GY28" s="21"/>
      <c r="GZ28" s="21"/>
      <c r="HA28" s="21"/>
      <c r="HB28" s="21"/>
      <c r="HC28" s="21"/>
      <c r="HD28" s="21"/>
      <c r="HE28" s="21"/>
      <c r="HF28" s="21"/>
      <c r="HG28" s="21"/>
      <c r="HH28" s="21"/>
      <c r="HI28" s="21"/>
      <c r="HJ28" s="21"/>
      <c r="HK28" s="21"/>
      <c r="HL28" s="21"/>
      <c r="HM28" s="21"/>
      <c r="HN28" s="21"/>
      <c r="HO28" s="21"/>
      <c r="HP28" s="21"/>
      <c r="HQ28" s="21"/>
      <c r="HR28" s="21"/>
      <c r="HS28" s="21"/>
      <c r="HT28" s="21"/>
      <c r="HU28" s="21"/>
      <c r="HV28" s="21"/>
      <c r="HW28" s="21"/>
      <c r="HX28" s="21"/>
      <c r="HY28" s="21"/>
      <c r="HZ28" s="21"/>
      <c r="IA28" s="21"/>
      <c r="IB28" s="21"/>
      <c r="IC28" s="21"/>
      <c r="ID28" s="21"/>
      <c r="IE28" s="21"/>
      <c r="IF28" s="21"/>
      <c r="IG28" s="21"/>
      <c r="IH28" s="21"/>
      <c r="II28" s="21"/>
      <c r="IJ28" s="21"/>
      <c r="IK28" s="21"/>
      <c r="IL28" s="21"/>
      <c r="IM28" s="21"/>
      <c r="IN28" s="21"/>
      <c r="IO28" s="21"/>
      <c r="IP28" s="21"/>
      <c r="IQ28" s="21"/>
      <c r="IR28" s="21"/>
      <c r="IS28" s="21"/>
      <c r="IT28" s="21"/>
      <c r="IU28" s="21"/>
      <c r="IV28" s="21"/>
    </row>
    <row r="29" spans="1:256" s="1" customFormat="1" ht="21" customHeight="1">
      <c r="A29" s="9">
        <v>24</v>
      </c>
      <c r="B29" s="10" t="s">
        <v>38</v>
      </c>
      <c r="C29" s="11">
        <v>1501</v>
      </c>
      <c r="D29" s="11">
        <v>1508</v>
      </c>
      <c r="E29" s="14">
        <v>21.32</v>
      </c>
      <c r="F29" s="15">
        <v>21.36</v>
      </c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  <c r="IQ29" s="22"/>
      <c r="IR29" s="22"/>
      <c r="IS29" s="22"/>
      <c r="IT29" s="22"/>
      <c r="IU29" s="22"/>
      <c r="IV29" s="22"/>
    </row>
    <row r="30" spans="1:221" s="1" customFormat="1" ht="21" customHeight="1">
      <c r="A30" s="9">
        <v>25</v>
      </c>
      <c r="B30" s="10" t="s">
        <v>29</v>
      </c>
      <c r="C30" s="11">
        <v>1923</v>
      </c>
      <c r="D30" s="11">
        <v>1923</v>
      </c>
      <c r="E30" s="14">
        <v>15.42</v>
      </c>
      <c r="F30" s="15">
        <v>15.42</v>
      </c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</row>
    <row r="31" spans="1:221" s="1" customFormat="1" ht="21" customHeight="1">
      <c r="A31" s="9">
        <v>26</v>
      </c>
      <c r="B31" s="10" t="s">
        <v>45</v>
      </c>
      <c r="C31" s="11">
        <v>31</v>
      </c>
      <c r="D31" s="11">
        <v>27</v>
      </c>
      <c r="E31" s="14">
        <v>0.53</v>
      </c>
      <c r="F31" s="15">
        <v>0.38</v>
      </c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</row>
    <row r="32" spans="1:181" s="1" customFormat="1" ht="21" customHeight="1">
      <c r="A32" s="9">
        <v>27</v>
      </c>
      <c r="B32" s="10" t="s">
        <v>43</v>
      </c>
      <c r="C32" s="11">
        <v>2200</v>
      </c>
      <c r="D32" s="11">
        <v>2200</v>
      </c>
      <c r="E32" s="14">
        <v>20.61</v>
      </c>
      <c r="F32" s="15">
        <v>20.61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</row>
    <row r="33" spans="1:181" s="2" customFormat="1" ht="21" customHeight="1">
      <c r="A33" s="9">
        <v>28</v>
      </c>
      <c r="B33" s="10" t="s">
        <v>44</v>
      </c>
      <c r="C33" s="11">
        <v>1599</v>
      </c>
      <c r="D33" s="11">
        <v>1599</v>
      </c>
      <c r="E33" s="14">
        <v>15.72</v>
      </c>
      <c r="F33" s="15">
        <v>15.72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</row>
    <row r="34" spans="1:181" s="2" customFormat="1" ht="21" customHeight="1">
      <c r="A34" s="9">
        <v>29</v>
      </c>
      <c r="B34" s="10" t="s">
        <v>32</v>
      </c>
      <c r="C34" s="11">
        <v>400</v>
      </c>
      <c r="D34" s="11">
        <v>400</v>
      </c>
      <c r="E34" s="14">
        <v>4.09</v>
      </c>
      <c r="F34" s="15">
        <v>4.09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</row>
    <row r="35" spans="1:181" s="1" customFormat="1" ht="21" customHeight="1">
      <c r="A35" s="9">
        <v>30</v>
      </c>
      <c r="B35" s="10" t="s">
        <v>23</v>
      </c>
      <c r="C35" s="11">
        <v>333</v>
      </c>
      <c r="D35" s="11">
        <v>333</v>
      </c>
      <c r="E35" s="14">
        <v>4.35</v>
      </c>
      <c r="F35" s="15">
        <v>4.35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</row>
    <row r="36" spans="1:181" s="1" customFormat="1" ht="21" customHeight="1">
      <c r="A36" s="9">
        <v>31</v>
      </c>
      <c r="B36" s="10" t="s">
        <v>17</v>
      </c>
      <c r="C36" s="11">
        <v>1273</v>
      </c>
      <c r="D36" s="11">
        <v>1273</v>
      </c>
      <c r="E36" s="14">
        <v>20.39</v>
      </c>
      <c r="F36" s="15">
        <v>20.39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</row>
    <row r="37" spans="1:256" s="1" customFormat="1" ht="21" customHeight="1">
      <c r="A37" s="9">
        <v>32</v>
      </c>
      <c r="B37" s="10" t="s">
        <v>19</v>
      </c>
      <c r="C37" s="11">
        <v>71</v>
      </c>
      <c r="D37" s="11">
        <v>79</v>
      </c>
      <c r="E37" s="14">
        <v>2.89</v>
      </c>
      <c r="F37" s="15">
        <v>2.89</v>
      </c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1:6" ht="28.5" customHeight="1">
      <c r="A38" s="8" t="s">
        <v>47</v>
      </c>
      <c r="B38" s="8"/>
      <c r="C38" s="13">
        <f>SUM(C6:C37)</f>
        <v>51148</v>
      </c>
      <c r="D38" s="13">
        <f>SUM(D6:D37)</f>
        <v>52544</v>
      </c>
      <c r="E38" s="19">
        <f>SUM(E6:E37)</f>
        <v>839.2300000000001</v>
      </c>
      <c r="F38" s="19">
        <f>SUM(F6:F37)</f>
        <v>876.3</v>
      </c>
    </row>
  </sheetData>
  <sheetProtection/>
  <protectedRanges>
    <protectedRange sqref="D36:D37" name="小区开工数_2"/>
    <protectedRange sqref="D35" name="小区开工数_1_2"/>
    <protectedRange sqref="D11:D37 D8:D37" name="小区开工数_1_1"/>
    <protectedRange sqref="D36:D37" name="小区开工数_2_1"/>
    <protectedRange sqref="F36:F37" name="居民开工数_1_1"/>
    <protectedRange sqref="D18" name="小区开工数_1_2_1"/>
    <protectedRange sqref="D11:D37 D8:D37" name="小区开工数_1"/>
    <protectedRange sqref="D36:D37" name="小区开工数_2_2"/>
    <protectedRange sqref="F36:F37" name="居民开工数_1"/>
    <protectedRange sqref="D21" name="小区开工数_1_2_2"/>
    <protectedRange sqref="D11:D37 D8:D37" name="小区开工数"/>
    <protectedRange sqref="D11:D37 D8:D37" name="小区开工数_1_1_1"/>
    <protectedRange sqref="F11:F37 F8:F37" name="居民开工数"/>
    <protectedRange sqref="D36:D37" name="小区开工数_2_1_1"/>
    <protectedRange sqref="D36:D37" name="小区开工数_1_1_1_1"/>
    <protectedRange sqref="F36:F37" name="居民开工数_1_1_1"/>
    <protectedRange sqref="D24" name="小区开工数_3"/>
    <protectedRange sqref="D24" name="小区开工数_1_2_1_1"/>
    <protectedRange sqref="F24" name="居民开工数_2"/>
  </protectedRanges>
  <mergeCells count="7">
    <mergeCell ref="A2:F2"/>
    <mergeCell ref="A3:F3"/>
    <mergeCell ref="C4:D4"/>
    <mergeCell ref="E4:F4"/>
    <mergeCell ref="A38:B38"/>
    <mergeCell ref="A4:A5"/>
    <mergeCell ref="B4:B5"/>
  </mergeCells>
  <printOptions horizontalCentered="1" verticalCentered="1"/>
  <pageMargins left="0.75" right="0.75" top="0.43" bottom="0.47" header="0.87" footer="0.31"/>
  <pageSetup fitToHeight="1" fitToWidth="1" horizontalDpi="600" verticalDpi="600" orientation="portrait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zhangmingliang</dc:creator>
  <cp:keywords/>
  <dc:description/>
  <cp:lastModifiedBy>何小雪:主办司局处室领导</cp:lastModifiedBy>
  <dcterms:created xsi:type="dcterms:W3CDTF">2018-06-03T10:35:00Z</dcterms:created>
  <dcterms:modified xsi:type="dcterms:W3CDTF">2023-01-29T15:06:13Z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2052-10.1.0.7323</vt:lpwstr>
  </property>
  <property fmtid="{D5CDD505-2E9C-101B-9397-08002B2CF9AE}" pid="3" name="I">
    <vt:lpwstr>ED75E5277ACE496BA1B937D25ACDBC1F</vt:lpwstr>
  </property>
  <property fmtid="{D5CDD505-2E9C-101B-9397-08002B2CF9AE}" pid="4" name="퀀_generated_2.-2147483648">
    <vt:i4>2052</vt:i4>
  </property>
</Properties>
</file>